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Desktop\Desktop\Έντυπα Ιστοσελίδας\2023\Ιουν 2023\"/>
    </mc:Choice>
  </mc:AlternateContent>
  <xr:revisionPtr revIDLastSave="0" documentId="13_ncr:1_{5F7155C4-1CFF-472A-BA4E-7BF6917E715A}" xr6:coauthVersionLast="47" xr6:coauthVersionMax="47" xr10:uidLastSave="{00000000-0000-0000-0000-000000000000}"/>
  <bookViews>
    <workbookView xWindow="-120" yWindow="-120" windowWidth="29040" windowHeight="15840" tabRatio="806" firstSheet="2" activeTab="3" xr2:uid="{00000000-000D-0000-FFFF-FFFF00000000}"/>
  </bookViews>
  <sheets>
    <sheet name="LEAVE JAN-JUN 2011" sheetId="37" state="hidden" r:id="rId1"/>
    <sheet name="Γ.Λ. 44Ι 1.7.11-31.12.17 WRONG" sheetId="17" state="hidden" r:id="rId2"/>
    <sheet name="ΓΛ 44Ν(LEAVE) Ιουν 2023-... " sheetId="60" r:id="rId3"/>
    <sheet name="ΓΛ44 ΙΖ Ιουν 2023 - ....  " sheetId="61" r:id="rId4"/>
    <sheet name="ΓΛ44Β (Αξιωμ) Ιαν 2020-Δεκ2 (2)" sheetId="57" state="hidden" r:id="rId5"/>
  </sheets>
  <definedNames>
    <definedName name="_2013205">#REF!</definedName>
    <definedName name="_2013206">#REF!</definedName>
    <definedName name="_xlnm._FilterDatabase" localSheetId="3" hidden="1">'ΓΛ44 ΙΖ Ιουν 2023 - ....  '!$B$39:$D$2315</definedName>
    <definedName name="DATEOVER">#REF!</definedName>
    <definedName name="DATEOVER1">#REF!</definedName>
    <definedName name="DATEOVER2">#REF!</definedName>
    <definedName name="DATEOVER3">#REF!</definedName>
    <definedName name="MARY">#REF!</definedName>
    <definedName name="MARY1">#REF!</definedName>
    <definedName name="_xlnm.Print_Area" localSheetId="0">'LEAVE JAN-JUN 2011'!$A$1:$M$28</definedName>
    <definedName name="_xlnm.Print_Area" localSheetId="1">'Γ.Λ. 44Ι 1.7.11-31.12.17 WRONG'!$A$1:$O$35</definedName>
    <definedName name="_xlnm.Print_Area" localSheetId="2">'ΓΛ 44Ν(LEAVE) Ιουν 2023-... '!$A$1:$N$30</definedName>
    <definedName name="_xlnm.Print_Area" localSheetId="3">'ΓΛ44 ΙΖ Ιουν 2023 - ....  '!$A$1:$S$36</definedName>
    <definedName name="Stylianos">#REF!</definedName>
    <definedName name="WWW">#REF!</definedName>
    <definedName name="Z_2BB7A619_B106_4547_9143_B41D5ED2A93D_.wvu.Cols" localSheetId="3" hidden="1">'ΓΛ44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'!#REF!,'ΓΛ44 ΙΖ Ιουν 2023 - ....  '!#REF!</definedName>
  </definedNames>
  <calcPr calcId="191029" fullPrecision="0"/>
</workbook>
</file>

<file path=xl/calcChain.xml><?xml version="1.0" encoding="utf-8"?>
<calcChain xmlns="http://schemas.openxmlformats.org/spreadsheetml/2006/main">
  <c r="R37" i="61" l="1"/>
  <c r="O37" i="61"/>
  <c r="N37" i="61"/>
  <c r="M37" i="61"/>
  <c r="O33" i="61"/>
  <c r="N33" i="61"/>
  <c r="K33" i="61" s="1"/>
  <c r="M33" i="61"/>
  <c r="L33" i="61"/>
  <c r="Y32" i="61"/>
  <c r="T32" i="61"/>
  <c r="R32" i="61"/>
  <c r="Q32" i="61"/>
  <c r="P32" i="61"/>
  <c r="J32" i="61"/>
  <c r="I32" i="61"/>
  <c r="Y31" i="61"/>
  <c r="T31" i="61"/>
  <c r="R31" i="61"/>
  <c r="Q31" i="61"/>
  <c r="P31" i="61"/>
  <c r="J31" i="61"/>
  <c r="I31" i="61"/>
  <c r="Y30" i="61"/>
  <c r="T30" i="61"/>
  <c r="R30" i="61"/>
  <c r="Q30" i="61"/>
  <c r="P30" i="61"/>
  <c r="J30" i="61"/>
  <c r="I30" i="61"/>
  <c r="Y29" i="61"/>
  <c r="T29" i="61"/>
  <c r="R29" i="61"/>
  <c r="Q29" i="61"/>
  <c r="P29" i="61"/>
  <c r="J29" i="61"/>
  <c r="I29" i="61"/>
  <c r="Y28" i="61"/>
  <c r="R28" i="61"/>
  <c r="Q28" i="61"/>
  <c r="T28" i="61" s="1"/>
  <c r="P28" i="61"/>
  <c r="J28" i="61"/>
  <c r="I28" i="61"/>
  <c r="Y27" i="61"/>
  <c r="R27" i="61"/>
  <c r="Q27" i="61"/>
  <c r="T27" i="61" s="1"/>
  <c r="P27" i="61"/>
  <c r="J27" i="61"/>
  <c r="I27" i="61"/>
  <c r="Y26" i="61"/>
  <c r="R26" i="61"/>
  <c r="Q26" i="61"/>
  <c r="T26" i="61" s="1"/>
  <c r="P26" i="61"/>
  <c r="J26" i="61"/>
  <c r="I26" i="61"/>
  <c r="Y25" i="61"/>
  <c r="T25" i="61"/>
  <c r="R25" i="61"/>
  <c r="Q25" i="61"/>
  <c r="P25" i="61"/>
  <c r="J25" i="61"/>
  <c r="I25" i="61"/>
  <c r="Y24" i="61"/>
  <c r="T24" i="61"/>
  <c r="R24" i="61"/>
  <c r="Q24" i="61"/>
  <c r="P24" i="61"/>
  <c r="J24" i="61"/>
  <c r="I24" i="61"/>
  <c r="Y23" i="61"/>
  <c r="T23" i="61"/>
  <c r="R23" i="61"/>
  <c r="Q23" i="61"/>
  <c r="P23" i="61"/>
  <c r="J23" i="61"/>
  <c r="I23" i="61"/>
  <c r="Y22" i="61"/>
  <c r="R22" i="61"/>
  <c r="Q22" i="61"/>
  <c r="T22" i="61" s="1"/>
  <c r="P22" i="61"/>
  <c r="J22" i="61"/>
  <c r="I22" i="61"/>
  <c r="Y21" i="61"/>
  <c r="R21" i="61"/>
  <c r="Q21" i="61"/>
  <c r="T21" i="61" s="1"/>
  <c r="P21" i="61"/>
  <c r="J21" i="61"/>
  <c r="I21" i="61"/>
  <c r="Y20" i="61"/>
  <c r="R20" i="61"/>
  <c r="Q20" i="61"/>
  <c r="T20" i="61" s="1"/>
  <c r="P20" i="61"/>
  <c r="J20" i="61"/>
  <c r="I20" i="61"/>
  <c r="Y19" i="61"/>
  <c r="T19" i="61"/>
  <c r="R19" i="61"/>
  <c r="Q19" i="61"/>
  <c r="P19" i="61"/>
  <c r="J19" i="61"/>
  <c r="I19" i="61"/>
  <c r="Y18" i="61"/>
  <c r="T18" i="61"/>
  <c r="R18" i="61"/>
  <c r="Q18" i="61"/>
  <c r="P18" i="61"/>
  <c r="J18" i="61"/>
  <c r="I18" i="61"/>
  <c r="Y17" i="61"/>
  <c r="T17" i="61"/>
  <c r="R17" i="61"/>
  <c r="Q17" i="61"/>
  <c r="P17" i="61"/>
  <c r="J17" i="61"/>
  <c r="I17" i="61"/>
  <c r="Y16" i="61"/>
  <c r="R16" i="61"/>
  <c r="R33" i="61" s="1"/>
  <c r="N7" i="61" s="1"/>
  <c r="Q16" i="61"/>
  <c r="T16" i="61" s="1"/>
  <c r="P16" i="61"/>
  <c r="J16" i="61"/>
  <c r="I16" i="61"/>
  <c r="Y15" i="61"/>
  <c r="T15" i="61"/>
  <c r="J15" i="61"/>
  <c r="I15" i="61"/>
  <c r="D10" i="61"/>
  <c r="D9" i="61"/>
  <c r="S26" i="60"/>
  <c r="S32" i="61" s="1"/>
  <c r="O26" i="60"/>
  <c r="N26" i="60"/>
  <c r="M26" i="60"/>
  <c r="K26" i="60"/>
  <c r="J26" i="60"/>
  <c r="I26" i="60"/>
  <c r="S25" i="60"/>
  <c r="S31" i="61" s="1"/>
  <c r="O25" i="60"/>
  <c r="N25" i="60"/>
  <c r="M25" i="60"/>
  <c r="K25" i="60"/>
  <c r="J25" i="60"/>
  <c r="I25" i="60"/>
  <c r="S24" i="60"/>
  <c r="C30" i="61" s="1"/>
  <c r="O24" i="60"/>
  <c r="N24" i="60"/>
  <c r="M24" i="60"/>
  <c r="K24" i="60"/>
  <c r="J24" i="60"/>
  <c r="I24" i="60"/>
  <c r="S23" i="60"/>
  <c r="B29" i="61" s="1"/>
  <c r="O23" i="60"/>
  <c r="N23" i="60"/>
  <c r="M23" i="60"/>
  <c r="K23" i="60"/>
  <c r="J23" i="60"/>
  <c r="I23" i="60"/>
  <c r="S22" i="60"/>
  <c r="S28" i="61" s="1"/>
  <c r="O22" i="60"/>
  <c r="N22" i="60"/>
  <c r="M22" i="60"/>
  <c r="K22" i="60"/>
  <c r="J22" i="60"/>
  <c r="I22" i="60"/>
  <c r="S21" i="60"/>
  <c r="S27" i="61" s="1"/>
  <c r="O21" i="60"/>
  <c r="N21" i="60"/>
  <c r="M21" i="60"/>
  <c r="K21" i="60"/>
  <c r="J21" i="60"/>
  <c r="I21" i="60"/>
  <c r="S20" i="60"/>
  <c r="S26" i="61" s="1"/>
  <c r="O20" i="60"/>
  <c r="N20" i="60"/>
  <c r="M20" i="60"/>
  <c r="K20" i="60"/>
  <c r="J20" i="60"/>
  <c r="I20" i="60"/>
  <c r="S19" i="60"/>
  <c r="S25" i="61" s="1"/>
  <c r="O19" i="60"/>
  <c r="N19" i="60"/>
  <c r="M19" i="60"/>
  <c r="K19" i="60"/>
  <c r="J19" i="60"/>
  <c r="I19" i="60"/>
  <c r="S18" i="60"/>
  <c r="C24" i="61" s="1"/>
  <c r="O18" i="60"/>
  <c r="N18" i="60"/>
  <c r="M18" i="60"/>
  <c r="K18" i="60"/>
  <c r="J18" i="60"/>
  <c r="I18" i="60"/>
  <c r="S17" i="60"/>
  <c r="B23" i="61" s="1"/>
  <c r="O17" i="60"/>
  <c r="N17" i="60"/>
  <c r="M17" i="60"/>
  <c r="K17" i="60"/>
  <c r="J17" i="60"/>
  <c r="I17" i="60"/>
  <c r="S16" i="60"/>
  <c r="S22" i="61" s="1"/>
  <c r="O16" i="60"/>
  <c r="N16" i="60"/>
  <c r="M16" i="60"/>
  <c r="K16" i="60"/>
  <c r="J16" i="60"/>
  <c r="I16" i="60"/>
  <c r="S15" i="60"/>
  <c r="S21" i="61" s="1"/>
  <c r="O15" i="60"/>
  <c r="N15" i="60"/>
  <c r="M15" i="60"/>
  <c r="K15" i="60"/>
  <c r="J15" i="60"/>
  <c r="I15" i="60"/>
  <c r="S14" i="60"/>
  <c r="S20" i="61" s="1"/>
  <c r="O14" i="60"/>
  <c r="N14" i="60"/>
  <c r="M14" i="60"/>
  <c r="K14" i="60"/>
  <c r="J14" i="60"/>
  <c r="I14" i="60"/>
  <c r="S13" i="60"/>
  <c r="S19" i="61" s="1"/>
  <c r="O13" i="60"/>
  <c r="N13" i="60"/>
  <c r="M13" i="60"/>
  <c r="K13" i="60"/>
  <c r="J13" i="60"/>
  <c r="I13" i="60"/>
  <c r="S12" i="60"/>
  <c r="C18" i="61" s="1"/>
  <c r="O12" i="60"/>
  <c r="N12" i="60"/>
  <c r="M12" i="60"/>
  <c r="K12" i="60"/>
  <c r="J12" i="60"/>
  <c r="I12" i="60"/>
  <c r="S11" i="60"/>
  <c r="B17" i="61" s="1"/>
  <c r="O11" i="60"/>
  <c r="N11" i="60"/>
  <c r="M11" i="60"/>
  <c r="K11" i="60"/>
  <c r="J11" i="60"/>
  <c r="I11" i="60"/>
  <c r="S10" i="60"/>
  <c r="S16" i="61" s="1"/>
  <c r="O10" i="60"/>
  <c r="N10" i="60"/>
  <c r="M10" i="60"/>
  <c r="K10" i="60"/>
  <c r="J10" i="60"/>
  <c r="I10" i="60"/>
  <c r="S9" i="60"/>
  <c r="C15" i="61" s="1"/>
  <c r="M9" i="60"/>
  <c r="O6" i="60"/>
  <c r="C22" i="61" l="1"/>
  <c r="D18" i="61"/>
  <c r="S18" i="61"/>
  <c r="B27" i="61"/>
  <c r="I9" i="60"/>
  <c r="J9" i="60"/>
  <c r="B28" i="61"/>
  <c r="D24" i="61"/>
  <c r="S24" i="61"/>
  <c r="C28" i="61"/>
  <c r="B16" i="61"/>
  <c r="D15" i="61"/>
  <c r="C16" i="61"/>
  <c r="B21" i="61"/>
  <c r="D30" i="61"/>
  <c r="S30" i="61"/>
  <c r="B22" i="61"/>
  <c r="C17" i="61"/>
  <c r="C23" i="61"/>
  <c r="C29" i="61"/>
  <c r="D17" i="61"/>
  <c r="S17" i="61"/>
  <c r="D23" i="61"/>
  <c r="S23" i="61"/>
  <c r="D29" i="61"/>
  <c r="S29" i="61"/>
  <c r="D16" i="61"/>
  <c r="B20" i="61"/>
  <c r="C21" i="61"/>
  <c r="D22" i="61"/>
  <c r="B26" i="61"/>
  <c r="C27" i="61"/>
  <c r="D28" i="61"/>
  <c r="B32" i="61"/>
  <c r="B19" i="61"/>
  <c r="C20" i="61"/>
  <c r="D21" i="61"/>
  <c r="B25" i="61"/>
  <c r="C26" i="61"/>
  <c r="D27" i="61"/>
  <c r="B31" i="61"/>
  <c r="C32" i="61"/>
  <c r="B15" i="61"/>
  <c r="B18" i="61"/>
  <c r="C19" i="61"/>
  <c r="D20" i="61"/>
  <c r="B24" i="61"/>
  <c r="C25" i="61"/>
  <c r="D26" i="61"/>
  <c r="B30" i="61"/>
  <c r="C31" i="61"/>
  <c r="D32" i="61"/>
  <c r="D19" i="61"/>
  <c r="D25" i="61"/>
  <c r="D31" i="61"/>
  <c r="K9" i="60" l="1"/>
  <c r="N9" i="60" s="1"/>
  <c r="N27" i="60" l="1"/>
  <c r="S15" i="61"/>
  <c r="S33" i="61" s="1"/>
  <c r="S37" i="61" s="1"/>
  <c r="O7" i="61" l="1"/>
  <c r="K7" i="61" s="1"/>
  <c r="K24" i="57"/>
  <c r="K23" i="57"/>
  <c r="K22" i="57"/>
  <c r="K21" i="57"/>
  <c r="K20" i="57"/>
  <c r="K19" i="57"/>
  <c r="K18" i="57"/>
  <c r="K17" i="57"/>
  <c r="K16" i="57"/>
  <c r="K15" i="57"/>
  <c r="K14" i="57"/>
  <c r="K13" i="57"/>
  <c r="K12" i="57"/>
  <c r="K11" i="57"/>
  <c r="K10" i="57"/>
  <c r="B24" i="57"/>
  <c r="B23" i="57"/>
  <c r="B22" i="57"/>
  <c r="B21" i="57"/>
  <c r="B20" i="57"/>
  <c r="B19" i="57"/>
  <c r="B18" i="57"/>
  <c r="B17" i="57"/>
  <c r="B16" i="57"/>
  <c r="B15" i="57"/>
  <c r="B14" i="57"/>
  <c r="B13" i="57"/>
  <c r="B12" i="57"/>
  <c r="B11" i="57"/>
  <c r="B10" i="57"/>
  <c r="C12" i="57" l="1"/>
  <c r="C16" i="57"/>
  <c r="C19" i="57"/>
  <c r="C23" i="57"/>
  <c r="C13" i="57"/>
  <c r="C17" i="57"/>
  <c r="C24" i="57"/>
  <c r="C11" i="57"/>
  <c r="C18" i="57"/>
  <c r="C22" i="57"/>
  <c r="C10" i="57"/>
  <c r="D10" i="57"/>
  <c r="G10" i="57" s="1"/>
  <c r="H10" i="57" s="1"/>
  <c r="D11" i="57"/>
  <c r="G11" i="57" s="1"/>
  <c r="H11" i="57" s="1"/>
  <c r="D12" i="57"/>
  <c r="G12" i="57" s="1"/>
  <c r="H12" i="57" s="1"/>
  <c r="D13" i="57"/>
  <c r="G13" i="57" s="1"/>
  <c r="H13" i="57" s="1"/>
  <c r="D14" i="57"/>
  <c r="G14" i="57" s="1"/>
  <c r="H14" i="57" s="1"/>
  <c r="D15" i="57"/>
  <c r="G15" i="57" s="1"/>
  <c r="H15" i="57" s="1"/>
  <c r="D16" i="57"/>
  <c r="G16" i="57" s="1"/>
  <c r="H16" i="57" s="1"/>
  <c r="D17" i="57"/>
  <c r="G17" i="57" s="1"/>
  <c r="H17" i="57" s="1"/>
  <c r="D18" i="57"/>
  <c r="G18" i="57" s="1"/>
  <c r="H18" i="57" s="1"/>
  <c r="D19" i="57"/>
  <c r="G19" i="57" s="1"/>
  <c r="H19" i="57" s="1"/>
  <c r="D20" i="57"/>
  <c r="G20" i="57" s="1"/>
  <c r="H20" i="57" s="1"/>
  <c r="D21" i="57"/>
  <c r="G21" i="57" s="1"/>
  <c r="H21" i="57" s="1"/>
  <c r="D22" i="57"/>
  <c r="G22" i="57" s="1"/>
  <c r="H22" i="57" s="1"/>
  <c r="D23" i="57"/>
  <c r="G23" i="57" s="1"/>
  <c r="H23" i="57" s="1"/>
  <c r="D24" i="57"/>
  <c r="G24" i="57" s="1"/>
  <c r="H24" i="57" s="1"/>
  <c r="C15" i="57"/>
  <c r="C21" i="57"/>
  <c r="C14" i="57"/>
  <c r="C20" i="57"/>
  <c r="H25" i="57" l="1"/>
  <c r="J6" i="57" s="1"/>
  <c r="N14" i="17" l="1"/>
  <c r="N15" i="17"/>
  <c r="N16" i="17"/>
  <c r="N18" i="17"/>
  <c r="N19" i="17"/>
  <c r="N20" i="17"/>
  <c r="N21" i="17"/>
  <c r="N22" i="17"/>
  <c r="N23" i="17"/>
  <c r="N24" i="17"/>
  <c r="N25" i="17"/>
  <c r="N26" i="17"/>
  <c r="N27" i="17"/>
  <c r="N28" i="17"/>
  <c r="N29" i="17"/>
  <c r="N30" i="17"/>
  <c r="B15" i="17"/>
  <c r="C15" i="17" s="1"/>
  <c r="O13" i="17"/>
  <c r="O14" i="17"/>
  <c r="M23" i="37"/>
  <c r="L23" i="37"/>
  <c r="J23" i="37"/>
  <c r="I23" i="37"/>
  <c r="H23" i="37"/>
  <c r="D23" i="37"/>
  <c r="C23" i="37"/>
  <c r="M22" i="37"/>
  <c r="L22" i="37"/>
  <c r="J22" i="37"/>
  <c r="I22" i="37"/>
  <c r="H22" i="37"/>
  <c r="D22" i="37"/>
  <c r="C22" i="37"/>
  <c r="M21" i="37"/>
  <c r="L21" i="37"/>
  <c r="J21" i="37"/>
  <c r="I21" i="37"/>
  <c r="H21" i="37"/>
  <c r="D21" i="37"/>
  <c r="C21" i="37"/>
  <c r="M20" i="37"/>
  <c r="L20" i="37"/>
  <c r="J20" i="37"/>
  <c r="I20" i="37"/>
  <c r="H20" i="37"/>
  <c r="D20" i="37"/>
  <c r="C20" i="37"/>
  <c r="M19" i="37"/>
  <c r="L19" i="37"/>
  <c r="J19" i="37"/>
  <c r="I19" i="37"/>
  <c r="H19" i="37"/>
  <c r="D19" i="37"/>
  <c r="C19" i="37"/>
  <c r="M18" i="37"/>
  <c r="L18" i="37"/>
  <c r="J18" i="37"/>
  <c r="I18" i="37"/>
  <c r="H18" i="37"/>
  <c r="D18" i="37"/>
  <c r="C18" i="37"/>
  <c r="M17" i="37"/>
  <c r="L17" i="37"/>
  <c r="J17" i="37"/>
  <c r="I17" i="37"/>
  <c r="H17" i="37"/>
  <c r="D17" i="37"/>
  <c r="C17" i="37"/>
  <c r="M16" i="37"/>
  <c r="L16" i="37"/>
  <c r="J16" i="37"/>
  <c r="I16" i="37"/>
  <c r="H16" i="37"/>
  <c r="D16" i="37"/>
  <c r="C16" i="37"/>
  <c r="M15" i="37"/>
  <c r="L15" i="37"/>
  <c r="J15" i="37"/>
  <c r="I15" i="37"/>
  <c r="H15" i="37"/>
  <c r="D15" i="37"/>
  <c r="C15" i="37"/>
  <c r="M14" i="37"/>
  <c r="L14" i="37"/>
  <c r="J14" i="37"/>
  <c r="I14" i="37"/>
  <c r="H14" i="37"/>
  <c r="D14" i="37"/>
  <c r="C14" i="37"/>
  <c r="M13" i="37"/>
  <c r="L13" i="37"/>
  <c r="J13" i="37"/>
  <c r="I13" i="37"/>
  <c r="H13" i="37"/>
  <c r="D13" i="37"/>
  <c r="C13" i="37"/>
  <c r="M12" i="37"/>
  <c r="L12" i="37"/>
  <c r="J12" i="37"/>
  <c r="I12" i="37"/>
  <c r="H12" i="37"/>
  <c r="D12" i="37"/>
  <c r="C12" i="37"/>
  <c r="M11" i="37"/>
  <c r="L11" i="37"/>
  <c r="J11" i="37"/>
  <c r="I11" i="37"/>
  <c r="H11" i="37"/>
  <c r="D11" i="37"/>
  <c r="C11" i="37"/>
  <c r="M10" i="37"/>
  <c r="L10" i="37"/>
  <c r="J10" i="37"/>
  <c r="I10" i="37"/>
  <c r="H10" i="37"/>
  <c r="D10" i="37"/>
  <c r="C10" i="37"/>
  <c r="L9" i="37"/>
  <c r="H9" i="37"/>
  <c r="I9" i="37"/>
  <c r="D9" i="37"/>
  <c r="C9" i="37"/>
  <c r="L8" i="37"/>
  <c r="H8" i="37"/>
  <c r="I8" i="37"/>
  <c r="J8" i="37"/>
  <c r="D8" i="37"/>
  <c r="C8" i="37"/>
  <c r="L7" i="37"/>
  <c r="H7" i="37"/>
  <c r="D7" i="37"/>
  <c r="C7" i="37"/>
  <c r="L6" i="37"/>
  <c r="H6" i="37"/>
  <c r="D6" i="37"/>
  <c r="C6" i="37"/>
  <c r="C13" i="17"/>
  <c r="B14" i="17"/>
  <c r="D14" i="17" s="1"/>
  <c r="B16" i="17"/>
  <c r="C16" i="17" s="1"/>
  <c r="B18" i="17"/>
  <c r="C18" i="17" s="1"/>
  <c r="B19" i="17"/>
  <c r="B20" i="17"/>
  <c r="B22" i="17"/>
  <c r="B23" i="17"/>
  <c r="D23" i="17" s="1"/>
  <c r="B24" i="17"/>
  <c r="B25" i="17"/>
  <c r="C25" i="17" s="1"/>
  <c r="B26" i="17"/>
  <c r="B27" i="17"/>
  <c r="B28" i="17"/>
  <c r="B29" i="17"/>
  <c r="B30" i="17"/>
  <c r="D8" i="17"/>
  <c r="D9" i="17"/>
  <c r="D7" i="17"/>
  <c r="I13" i="17"/>
  <c r="J13" i="17"/>
  <c r="I14" i="17"/>
  <c r="J14" i="17"/>
  <c r="I15" i="17"/>
  <c r="J15" i="17"/>
  <c r="O15" i="17"/>
  <c r="I16" i="17"/>
  <c r="J16" i="17"/>
  <c r="O16" i="17"/>
  <c r="I17" i="17"/>
  <c r="J17" i="17"/>
  <c r="O17" i="17"/>
  <c r="I18" i="17"/>
  <c r="J18" i="17"/>
  <c r="O18" i="17"/>
  <c r="I19" i="17"/>
  <c r="J19" i="17"/>
  <c r="O19" i="17"/>
  <c r="I20" i="17"/>
  <c r="J20" i="17"/>
  <c r="O20" i="17"/>
  <c r="I21" i="17"/>
  <c r="J21" i="17"/>
  <c r="O21" i="17"/>
  <c r="I22" i="17"/>
  <c r="J22" i="17"/>
  <c r="O22" i="17"/>
  <c r="I23" i="17"/>
  <c r="J23" i="17"/>
  <c r="O23" i="17"/>
  <c r="I24" i="17"/>
  <c r="J24" i="17"/>
  <c r="O24" i="17"/>
  <c r="I25" i="17"/>
  <c r="J25" i="17"/>
  <c r="O25" i="17"/>
  <c r="I26" i="17"/>
  <c r="J26" i="17"/>
  <c r="O26" i="17"/>
  <c r="I27" i="17"/>
  <c r="J27" i="17"/>
  <c r="O27" i="17"/>
  <c r="I28" i="17"/>
  <c r="J28" i="17"/>
  <c r="O28" i="17"/>
  <c r="I29" i="17"/>
  <c r="J29" i="17"/>
  <c r="O29" i="17"/>
  <c r="I30" i="17"/>
  <c r="J30" i="17"/>
  <c r="O30" i="17"/>
  <c r="K31" i="17"/>
  <c r="L31" i="17"/>
  <c r="M31" i="17"/>
  <c r="I7" i="37"/>
  <c r="J7" i="37"/>
  <c r="M7" i="37"/>
  <c r="M8" i="37"/>
  <c r="C17" i="17"/>
  <c r="J9" i="37"/>
  <c r="M9" i="37"/>
  <c r="D15" i="17" l="1"/>
  <c r="N17" i="17"/>
  <c r="C14" i="17"/>
  <c r="D27" i="17"/>
  <c r="C19" i="17"/>
  <c r="D19" i="17"/>
  <c r="C23" i="17"/>
  <c r="C27" i="17"/>
  <c r="I6" i="37"/>
  <c r="J6" i="37" s="1"/>
  <c r="M6" i="37" s="1"/>
  <c r="M24" i="37" s="1"/>
  <c r="D25" i="17"/>
  <c r="C21" i="17"/>
  <c r="D17" i="17"/>
  <c r="C29" i="17"/>
  <c r="D21" i="17"/>
  <c r="D29" i="17"/>
  <c r="D20" i="17"/>
  <c r="D30" i="17"/>
  <c r="C30" i="17"/>
  <c r="C28" i="17"/>
  <c r="D24" i="17"/>
  <c r="C20" i="17"/>
  <c r="C26" i="17"/>
  <c r="D26" i="17"/>
  <c r="D22" i="17"/>
  <c r="N13" i="17"/>
  <c r="D28" i="17"/>
  <c r="D16" i="17"/>
  <c r="D18" i="17"/>
  <c r="C22" i="17"/>
  <c r="D13" i="17"/>
  <c r="C24" i="17"/>
  <c r="N31" i="17" l="1"/>
  <c r="H31" i="17" s="1"/>
  <c r="L7" i="17" s="1"/>
</calcChain>
</file>

<file path=xl/sharedStrings.xml><?xml version="1.0" encoding="utf-8"?>
<sst xmlns="http://schemas.openxmlformats.org/spreadsheetml/2006/main" count="7106" uniqueCount="4582">
  <si>
    <t>Ετήσιος</t>
  </si>
  <si>
    <t>ΗΜΕΡΟΜΗΝΙΑ:</t>
  </si>
  <si>
    <t>Κώδικας  Χρέωσης Υπερωριών:</t>
  </si>
  <si>
    <t>Η  Μ  Ε  Ρ  Ο  Μ  Η  Ν  Ι  Α  :</t>
  </si>
  <si>
    <t>Γ ΙΑ ΧΡΗΣΗ ΓΕΝΙΚΟΥ ΛΟΓΙΣΤΗΡΙΟΥ</t>
  </si>
  <si>
    <t>Ημερομηνία καταχώρησης:</t>
  </si>
  <si>
    <t xml:space="preserve">  </t>
  </si>
  <si>
    <t>Μήνας Πληρωμής</t>
  </si>
  <si>
    <t xml:space="preserve">   Α / Α Σελίδας</t>
  </si>
  <si>
    <t>Περιγραφή Υπερωριακής Απασχόλησης:</t>
  </si>
  <si>
    <t>Περίοδος</t>
  </si>
  <si>
    <t>Ώρες Χ 1</t>
  </si>
  <si>
    <t>Ώρες Χ 1½</t>
  </si>
  <si>
    <t>Ώρες Χ 2</t>
  </si>
  <si>
    <t>Ο Λ Ι Κ Ο   Ω Ρ Ω Ν  /  Ο Λ Ι Κ Ο   Π Ο Σ Ο</t>
  </si>
  <si>
    <t xml:space="preserve"> Ολικό Σελίδας:</t>
  </si>
  <si>
    <t xml:space="preserve"> Τύπος Υπερωριών:</t>
  </si>
  <si>
    <t>ΕΛΕΓΧΘΗΚΕ    ΑΠΟ:</t>
  </si>
  <si>
    <t>Μονογραφή:</t>
  </si>
  <si>
    <t xml:space="preserve">ΠΟΣΟ ΚΑΤ΄ ΑΠΟΚΟΠΗ </t>
  </si>
  <si>
    <t>ΥΠΟΥΡΓΕΙΟ/ΤΜΗΜΑ:</t>
  </si>
  <si>
    <t>ΜΙΣΘΟΛΟΓΙΟ ΚΡΑΤΙΚΩΝ ΥΠΑΛΛΗΛΩΝ</t>
  </si>
  <si>
    <t>Α/Α</t>
  </si>
  <si>
    <t>Α.Κ.Α.</t>
  </si>
  <si>
    <t>Από</t>
  </si>
  <si>
    <t>Μέχρι</t>
  </si>
  <si>
    <t>ΕΤΟΙΜΑΣΤΗΚΕ ΑΠΟ:</t>
  </si>
  <si>
    <t>LEAVE</t>
  </si>
  <si>
    <t>PAYMENT OF LEAVE</t>
  </si>
  <si>
    <t>BB HH XX 102</t>
  </si>
  <si>
    <t>ΓΕΝΙΚΟ ΛΟΓΙΣΤΗΡΙΟ ΤΗΣ ΔΗΜΟΚΡΑΤΙΑΣ</t>
  </si>
  <si>
    <t>ΕΛΕΓΧΩΝ   ΛΕΙΤΟΥΡΓΟΣ:</t>
  </si>
  <si>
    <t>ΗΜΕΡΟΜΗΝΙΑ</t>
  </si>
  <si>
    <t>Α.Δ.Τ.</t>
  </si>
  <si>
    <t>ΟΝΟΜΑΤΕΠΩΝΥΜΟ</t>
  </si>
  <si>
    <t>CODE</t>
  </si>
  <si>
    <t>D  E  S  C  R  I  P  T  I  O  N</t>
  </si>
  <si>
    <t>ACCOUNT NUMBER</t>
  </si>
  <si>
    <t>Βασικός</t>
  </si>
  <si>
    <t>Αύξηση</t>
  </si>
  <si>
    <t>Τιμάριθμος</t>
  </si>
  <si>
    <t>ΟΛΙΚΟ</t>
  </si>
  <si>
    <t>Αριθμός</t>
  </si>
  <si>
    <t>Εργασία</t>
  </si>
  <si>
    <t>ΠΟΣΟ</t>
  </si>
  <si>
    <t>Μισθός</t>
  </si>
  <si>
    <t>Ημερών</t>
  </si>
  <si>
    <t>5ήμερη</t>
  </si>
  <si>
    <t>ΠΛΗΡΩΜΗΣ</t>
  </si>
  <si>
    <t>Άδειας</t>
  </si>
  <si>
    <t>6ήμερη</t>
  </si>
  <si>
    <t>€</t>
  </si>
  <si>
    <t>ΟΛΙΚΟ ΠΟΣΟ</t>
  </si>
  <si>
    <t>5ήμερο</t>
  </si>
  <si>
    <t>6ήμερο</t>
  </si>
  <si>
    <t>Ωράριο</t>
  </si>
  <si>
    <t>Νόμ.</t>
  </si>
  <si>
    <t>FROM 1/1/2011 TO 30/6/2011</t>
  </si>
  <si>
    <t xml:space="preserve">( Έντυπο Γ.Λ. 44 Ι)  </t>
  </si>
  <si>
    <t>ΥΠΕΡΩΡΙΕΣ - ΠΛΗΡΩΜΗ ΑΔΕΙΩΝ 1/7/11-31/12/17</t>
  </si>
  <si>
    <t xml:space="preserve"> Έντυπο Γ.Λ. 44 IZ</t>
  </si>
  <si>
    <t>ΓΙΑ ΧΡΗΣΗ ΓΕΝΙΚΟΥ ΛΟΓΙΣΤΗΡΙΟΥ</t>
  </si>
  <si>
    <t>Ημερ. καταχ:</t>
  </si>
  <si>
    <t>Ωρ.x 1</t>
  </si>
  <si>
    <t>Ολικό Ποσό</t>
  </si>
  <si>
    <t>Ολικό Σελίδας</t>
  </si>
  <si>
    <t>Περιγραφή Υπερωρ. Απασχόλησης:</t>
  </si>
  <si>
    <t/>
  </si>
  <si>
    <t>Για χρήση λογιστηρίων Υπουργείων/Τμημάτων</t>
  </si>
  <si>
    <t>Σύνολο Ωρών</t>
  </si>
  <si>
    <t>Overt. Rate</t>
  </si>
  <si>
    <t xml:space="preserve">ΓΙΑ ΧΡΗΣΗ ΑΠΌ ΤΟΜΕΑ ΜΙΣΘΩΝ ΤΟΥ ΓΕΝΙΚΟΥ ΛΟΓΙΣΤΗΡΙΟΥ </t>
  </si>
  <si>
    <t>Κλίμακα Πληρ Υπερ</t>
  </si>
  <si>
    <t>Ώρες Χ 1,2</t>
  </si>
  <si>
    <t>Ώρες Χ 1,5</t>
  </si>
  <si>
    <t>Ποσό κατ' αποκοπή</t>
  </si>
  <si>
    <t>Ολικό Ποσό Πληρωμής</t>
  </si>
  <si>
    <t>A9-24402</t>
  </si>
  <si>
    <t>ΟΛΙΚΟ ΩΡΩΝ/ΠΟΣΟ</t>
  </si>
  <si>
    <t>ΥΠΟΓΡΑΦΗ:</t>
  </si>
  <si>
    <t>ΤΗΛ.ΕΠΙΚ.:</t>
  </si>
  <si>
    <t>ΗΜΕΡ.:</t>
  </si>
  <si>
    <t>A1</t>
  </si>
  <si>
    <t>00-106-01</t>
  </si>
  <si>
    <t>ΕΝΙΣΧΥΤΙΚΗ ΔΙΔΑΣΚΑΛΙΑ-ΠΑΓΚΥΠΡΙΟ ΓΥΜΝ.</t>
  </si>
  <si>
    <t>20-0203200112</t>
  </si>
  <si>
    <t>A2</t>
  </si>
  <si>
    <t>00-106-02</t>
  </si>
  <si>
    <t>ΕΝΙΣΧΥΤΙΚΗ ΔΙΔΑΣΚΑΛΙΑ-ΛΥΚ. ΠΑΛΛ/ΤΙΣΣΑΣ</t>
  </si>
  <si>
    <t>A3</t>
  </si>
  <si>
    <t>00-106-03</t>
  </si>
  <si>
    <t>ΕΝΙΣΧΥΤΙΚΗ ΔΙΔΑΣΚΑΛΙΑ-ΛΥΚΕΙΟ ΑΚΡΟΠΟΛΕΩΣ</t>
  </si>
  <si>
    <t>A4</t>
  </si>
  <si>
    <t>00-106-04</t>
  </si>
  <si>
    <t>ΕΝΙΣΧΥΤΙΚΗ ΔΙΔΑΣΚΑΛΙΑ-ΛΥΚ. ΜΑΚΑΡΙΟΥ Γ'</t>
  </si>
  <si>
    <t>A5</t>
  </si>
  <si>
    <t>00-106-05</t>
  </si>
  <si>
    <t>ΕΝΙΣΧΥΤΙΚΗ ΔΙΔΑΣΚΑΛΙΑ-ΛΥΚ. ΑΡΧΑΓΓΕΛΟΥ</t>
  </si>
  <si>
    <t>A5+2</t>
  </si>
  <si>
    <t>00-106-06</t>
  </si>
  <si>
    <t>ΕΝΙΣΧ. ΔΙΔΑΣΚΑΛΙΑ-ΛΥΚ.ΚΟΥΤΣΟΦΤΑ-ΠΑΝΑΓΙΔΗ</t>
  </si>
  <si>
    <t>A5(ii)</t>
  </si>
  <si>
    <t>00-106-07</t>
  </si>
  <si>
    <t>ΕΝΙΣΧΥΤΙΚΗ ΔΙΔΑΣΚΑΛΙΑ-ΛΥΚΕΙΟ ΑΠ. ΒΑΡΝΑΒΑ</t>
  </si>
  <si>
    <t>A5+3</t>
  </si>
  <si>
    <t>00-106-08</t>
  </si>
  <si>
    <t>ΕΝΙΣΧΥΤΙΚΗ ΔΙΔΑΣΚΑΛΙΑ-ΛΥΚ.ΕΘΝΟΜ.ΚΥΠΡΙΑΝΟ</t>
  </si>
  <si>
    <t>A5(iii)</t>
  </si>
  <si>
    <t>00-106-09</t>
  </si>
  <si>
    <t>ΕΝΙΣΧΥΤΙΚΗ ΔΙΔΑΣΚΑΛΙΑ-ΛΥΚΕΙΟ ΣΟΛΕΑΣ</t>
  </si>
  <si>
    <t>A6</t>
  </si>
  <si>
    <t>00-106-10</t>
  </si>
  <si>
    <t>ΕΝΙΣΧΥΤΙΚΗ ΔΙΔΑΣΚΑΛΙΑ-Β΄ΤΕΧΝΙΚΗ Λ/ΣΟΥ</t>
  </si>
  <si>
    <t>A6+2</t>
  </si>
  <si>
    <t>00-106-100</t>
  </si>
  <si>
    <t>ΕΝΙΣΧΥΤΙΚΗ ΔΙΔΑΣΚΑΛΙΑ-ΚΑΤ΄ΟΙΚΟΝ ΔΙΔΑΣΚ.</t>
  </si>
  <si>
    <t>A6(ii)</t>
  </si>
  <si>
    <t>00-106-11</t>
  </si>
  <si>
    <t>ΕΝΙΣΧΥΤΙΚΗ ΔΙΔΑΣΚΑΛΙΑ-ΛΥΚΕΙΟ ΚΥΚΚΟΥ Α</t>
  </si>
  <si>
    <t>A7</t>
  </si>
  <si>
    <t>00-106-12</t>
  </si>
  <si>
    <t>ΕΝΙΣΧΥΤΙΚΗ ΔΙΔΑΣΚΑΛΙΑ-ΛΥΚΕΙΟ ΚΥΚΚΟΥ Β</t>
  </si>
  <si>
    <t>A7+2</t>
  </si>
  <si>
    <t>00-106-13</t>
  </si>
  <si>
    <t>ΕΝΙΣΧΥΤΙΚΗ ΔΙΔΑΣΚΑΛΙΑ- ΛΥΚΕΙΟ ΙΔΑΛΙΟΥ</t>
  </si>
  <si>
    <t>A7(ii)</t>
  </si>
  <si>
    <t>00-106-14</t>
  </si>
  <si>
    <t>ΕΝΙΣΧΥΤΙΚΗ ΔΙΔΑΣΚΑΛΙΑ-ΛΥΚ.ΑΠΟΣ.ΒΑΡΝΑΒΑ</t>
  </si>
  <si>
    <t>A7-28470</t>
  </si>
  <si>
    <t>00-106-15</t>
  </si>
  <si>
    <t>ΕΝΙΣΧΥΤΙΚΗ ΔΙΔΑΣΚΑΛΙΑ-ΛΥΚ.ΑΓ.ΓΕΩΡΓΙΟΥ</t>
  </si>
  <si>
    <t>A8</t>
  </si>
  <si>
    <t>00-106-16</t>
  </si>
  <si>
    <t>ΕΝΙΣΧΥΤΙΚΗ ΔΙΔΑΣΚΑΛΙΑ-ΛΥΚΕΙΟ ΛΑΤΣΙΩΝ</t>
  </si>
  <si>
    <t>A8+1</t>
  </si>
  <si>
    <t>00-106-17</t>
  </si>
  <si>
    <t>ΓΥΜΝΑΣΙΟ ΑΡΧ.ΜΑΚΑΡΙΟΥ Γ ΠΛΑΤΥ</t>
  </si>
  <si>
    <t>A8(i)</t>
  </si>
  <si>
    <t>00-106-18</t>
  </si>
  <si>
    <t>ΓΥΜΝΑΣΙΟ ΑΓ.ΣΤΥΛΙΑΝΟΥ ΣΤΡΟΒΟΛΟΥ</t>
  </si>
  <si>
    <t>A8+2</t>
  </si>
  <si>
    <t>00-106-31</t>
  </si>
  <si>
    <t>ΕΝΙΣΧΥΤΙΚΗ ΔΙΔΑΣΚΑΛΙΑ-ΛΥΚΕΙΟ ΠΑΡΑΛΙΜΝΙΟΥ</t>
  </si>
  <si>
    <t>A8(ii)</t>
  </si>
  <si>
    <t>00-106-32</t>
  </si>
  <si>
    <t>ΕΝΙΣΧΥΤΙΚΗ ΔΙΔΑΣΚΑΛΙΑ-ΛΥΚ. ΚΟΚΚΙΝΟΧΩΡΙΩΝ</t>
  </si>
  <si>
    <t>A8-24402</t>
  </si>
  <si>
    <t>00-106-33</t>
  </si>
  <si>
    <t>ΓΥΜΝΑΣΙΟ ΡΙΖΟΚΑΡΠΑΣΟΥ-ΕΝΙΣΧ. ΔΙΔΑΣΚΑΛΙΑ</t>
  </si>
  <si>
    <t>A9</t>
  </si>
  <si>
    <t>00-106-41</t>
  </si>
  <si>
    <t>ΕΝΙΣΧΥΤΙΚΗ ΔΙΔΑΣΚΑΛΙΑ-ΠΑΓΚ.ΛΥΚ.ΛΑΡΝΑΚΑΣ</t>
  </si>
  <si>
    <t>A9+1</t>
  </si>
  <si>
    <t>00-106-42</t>
  </si>
  <si>
    <t>ΕΝΙΣΧ. ΔΙΔΑΣΚΑΛΙΑ-ΛΥΚ. ΑΓΙΟΥ ΓΕΩΡΓΙΟΥ</t>
  </si>
  <si>
    <t>A9(i)</t>
  </si>
  <si>
    <t>00-106-43</t>
  </si>
  <si>
    <t>ΕΝΙΣΧ. ΔΙΔΑΣΚΑΛΙΑ-ΛΥΚΕΙΟ ΜΑΚΑΡΙΟΥ Γ'</t>
  </si>
  <si>
    <t>A9+2</t>
  </si>
  <si>
    <t>00-106-44</t>
  </si>
  <si>
    <t>ΕΝΙΣΧ. ΔΙΔΑΣΚΑΛΙΑ-ΛΥΚΕΙΟ ΒΕΡΓΙΝΑ ΛΑΡΝ.</t>
  </si>
  <si>
    <t>A9(ii)</t>
  </si>
  <si>
    <t>00-106-45</t>
  </si>
  <si>
    <t>ΕΝΙΣΧ. ΔΙΔΑΣΚΑΛΙΑ- ΛΥΚΕΙΟ ΛΕΥΚΑΡΩΝ</t>
  </si>
  <si>
    <t>N/A</t>
  </si>
  <si>
    <t>00-106-46</t>
  </si>
  <si>
    <t>ΕΝΙΣΧΥΤΙΚΗ ΔΙΔΑΣΚΑΛΙΑ-ΓΥΜΝ.ΛΕΥΚΑΡΩΝ</t>
  </si>
  <si>
    <t>A10</t>
  </si>
  <si>
    <t>00-106-47</t>
  </si>
  <si>
    <t>ΛΥΚΕΙΟ ΑΡΑΔΙΠΠΟΥ</t>
  </si>
  <si>
    <t>A10+1</t>
  </si>
  <si>
    <t>00-106-500</t>
  </si>
  <si>
    <t>ΥΠΕΡΩΡΙΕΣ-Β΄ΤΕΧΝΙΚΗ ΣΧΟΛΗ ΛΕΜΕΣΟΥ</t>
  </si>
  <si>
    <t>A10(i)</t>
  </si>
  <si>
    <t>00-106-501</t>
  </si>
  <si>
    <t>ΕΝΙΣΧΥΤΙΚΗ ΔΙΔΑΣΚΑΛΙΑ-ΑΠΕΗΤΕΙΟ ΓΥΜ.ΑΓΡΟΥ</t>
  </si>
  <si>
    <t>A10+2</t>
  </si>
  <si>
    <t>00-106-502</t>
  </si>
  <si>
    <t>ΕΝΙΣΧΥΤΙΚΗ ΔΙΔΑΣΚΑΛΙΑ-ΛΥΚ.ΑΓΙΑΣ ΦΥΛΑΞΕΩΣ</t>
  </si>
  <si>
    <t>A10(ii)</t>
  </si>
  <si>
    <t>00-106-503</t>
  </si>
  <si>
    <t>ΕΝΙΣΧΥΤΙΚΗ ΔΙΔΑΣΚΑΛΙΑ-ΓΥΜΝ.ΑΓ.ΦΥΛΑΞΕΩΣ</t>
  </si>
  <si>
    <t>20-0203200106</t>
  </si>
  <si>
    <t>A1024402</t>
  </si>
  <si>
    <t>00-106-51</t>
  </si>
  <si>
    <t>ΕΝΙΣΧ. ΔΙΔΑΣΚΑΛΙΑ- ΛΥΚ. ΑΓΙΟΥ ΙΩΑΝΝΗ</t>
  </si>
  <si>
    <t>A11</t>
  </si>
  <si>
    <t>00-106-52</t>
  </si>
  <si>
    <t>ΕΝΙΣΧ. ΔΙΔΑΣΚΑΛΙΑ- ΛΥΚΕΙΟ ΑΓΙΟΥ ΝΙΚΟΛΑΟΥ</t>
  </si>
  <si>
    <t>A11+2</t>
  </si>
  <si>
    <t>00-106-53</t>
  </si>
  <si>
    <t>ΕΝΙΣΧΥΤΙΚΗ ΔΙΔΑΣΚΑΛΙΑ-ΛΥΚ. ΠΕΤΡΟΥ&amp;ΠΑΥΛΟΥ</t>
  </si>
  <si>
    <t>A11(ii)</t>
  </si>
  <si>
    <t>00-106-54</t>
  </si>
  <si>
    <t>ΕΝΙΣΧΥΤΙΚΗ ΔΙΔΑΣΚΑΛΙΑ-ΛΑΝΙΤΕΙΟ ΛΥΚΕΙΟ Β'</t>
  </si>
  <si>
    <t>A11+3</t>
  </si>
  <si>
    <t>00-106-55</t>
  </si>
  <si>
    <t>ΕΝΙΣΧΥΤΙΚΗ ΔΙΔΑΣΚΑΛΙΑ-ΛΥΚ.ΑΓ. ΣΠΥΡΙΔΩΝΑ</t>
  </si>
  <si>
    <t>A11(iii)</t>
  </si>
  <si>
    <t>00-106-56</t>
  </si>
  <si>
    <t>ΕΝΙΣΧΥΤΙΚΗ ΔΙΔΑΣΚΑΛΙΑ-ΛΑΝΙΤΕΙΟ ΛΥΚΕΙΟ Α'</t>
  </si>
  <si>
    <t>A1124302</t>
  </si>
  <si>
    <t>00-106-57</t>
  </si>
  <si>
    <t>ΕΝΙΣΧΥΤΙΚΗ ΔΙΔΑΣΚΑΛΙΑ-ΛΥΚΕΙΟ ΠΟΛΕΜΙΔΙΩΝ</t>
  </si>
  <si>
    <t>A1125580</t>
  </si>
  <si>
    <t>00-106-58</t>
  </si>
  <si>
    <t>ΕΝΙΣΧΥΤΙΚΗ ΔΙΔΑΣΚΑΛΙΑ-ΛΥΚ.ΑΓΙΟΥ ΑΝΤΩΝΙΟΥ</t>
  </si>
  <si>
    <t>A1130041</t>
  </si>
  <si>
    <t>00-106-59</t>
  </si>
  <si>
    <t>ΕΝΙΣΧΥΤΙΚΗ ΔΙΔΑΣΚΑΛΙΑ-ΛΥΚ. ΛΙΝΟΠΕΤΡΑΣ</t>
  </si>
  <si>
    <t>A12</t>
  </si>
  <si>
    <t>00-106-61</t>
  </si>
  <si>
    <t>ΕΝΙΣΧΥΤΙΚΗ ΔΙΔΑΣΚΑΛΙΑ-ΓΥΜΝ&amp;ΛΥΚ. ΠΟΛΕΜΙΟΥ</t>
  </si>
  <si>
    <t>A12+2</t>
  </si>
  <si>
    <t>00-106-62</t>
  </si>
  <si>
    <t>ΕΝΙΣΧΥΤΙΚΗ ΔΙΔΑΣΚΑΛΙΑ-ΛΥΚΕΙΟ ΚΥΚΚΟΥ ΠΑΦΟ</t>
  </si>
  <si>
    <t>A12(ii)</t>
  </si>
  <si>
    <t>00-106-63</t>
  </si>
  <si>
    <t>ΕΝΙΣΧΥΤΙΚΗ ΔΙΔΑΣΚΑΛΙΑ-ΛΥΚ.Α΄ΜΑΚΑΡΙΟΥ ΠΑΦ</t>
  </si>
  <si>
    <t>A1230041</t>
  </si>
  <si>
    <t>00-106-64</t>
  </si>
  <si>
    <t>ΕΝΙΣΧΥΤΙΚΗ ΔΙΔΑΣΚΑΛΙΑ-ΓΥΜΝ. ΚΑΤΩ ΠΥΡΓΟΥ</t>
  </si>
  <si>
    <t>A1248253</t>
  </si>
  <si>
    <t>00-106-65</t>
  </si>
  <si>
    <t>ΕΝΙΣΧΥΤΙΚΗ ΔΙΔΑΣΚΑΛΙΑ-ΛΥΚ. ΠΟΛΕΜΙΟΥ</t>
  </si>
  <si>
    <t>A12-5850</t>
  </si>
  <si>
    <t>00-106-66</t>
  </si>
  <si>
    <t>ΕΝΙΣΧ. ΔΙΔΑΣΚΑΛΙΑ-ΛΥΚΕΙΟ ΑΓΙΟΥ ΝΕΟΦΥΤΟΥ</t>
  </si>
  <si>
    <t>A12-6100</t>
  </si>
  <si>
    <t>00-112-100</t>
  </si>
  <si>
    <t>ΚΑΤ΄ΟΙΚΟΝ ΔΙΔΑΣΚΑΛΙΑ</t>
  </si>
  <si>
    <t>A13</t>
  </si>
  <si>
    <t>00-112-115</t>
  </si>
  <si>
    <t>ΕΝΙΣΧΥΤΙΚΗ ΔΙΔΑΣΚΑΛΙΑ-Τ.Σ.ΜΑΚΑΡ.Γ΄ΛΣΙΑΣ</t>
  </si>
  <si>
    <t>A13+1</t>
  </si>
  <si>
    <t>00-112-404</t>
  </si>
  <si>
    <t>ΕΝΙΣΧΥΤΙΚΗ ΔΙΔΑΣΚΑΛΙΑ-ΤΕΧ.ΣΧΟΛΗ ΛΑΡΝΑΚΑΣ</t>
  </si>
  <si>
    <t>A13(i)</t>
  </si>
  <si>
    <t>00-112-505</t>
  </si>
  <si>
    <t>ΕΝΙΣΧΥΤΙΚΗ ΔΙΔΑΣΚΑΛΙΑ-Α΄ΤΕΧΝ.ΣΧΟΛ.Λ/ΣΟΥ</t>
  </si>
  <si>
    <t>A13+2</t>
  </si>
  <si>
    <t>01-04-521</t>
  </si>
  <si>
    <t>ΥΠΕΡΩΡΙΑΚΗ ΑΜΟΙΒΗ</t>
  </si>
  <si>
    <t>01-0304200521</t>
  </si>
  <si>
    <t>A13(ii)</t>
  </si>
  <si>
    <t>01-05-035</t>
  </si>
  <si>
    <t>ΕΞΟΔΑ ΕΞΕΤΑΣΕΩΝ</t>
  </si>
  <si>
    <t>01-0305210035</t>
  </si>
  <si>
    <t>A13300</t>
  </si>
  <si>
    <t>01-339-01</t>
  </si>
  <si>
    <t>ΜΟΥΣΙΚΟ ΣΧΟΛΕΙΟ ΠΑΓΚΥΠΡΙΟΥ</t>
  </si>
  <si>
    <t>20-0401300339</t>
  </si>
  <si>
    <t>A13-6662</t>
  </si>
  <si>
    <t>01-339-02</t>
  </si>
  <si>
    <t>ΑΝΤΙΜΙΣΘΙΑ ΑΝΑΛ.ΠΡΟΓΡ.ΕΝΙΑΙ.ΔΗΜ.ΣΧΟΛΕΙΟΥ</t>
  </si>
  <si>
    <t>A14</t>
  </si>
  <si>
    <t>01-339-100</t>
  </si>
  <si>
    <t>ΕΝΙΑΙΟ ΟΛΟΗΜΕΡΟ ΣΧΟΛΕΙΟ-ΚΑΠΕΔΕΣ</t>
  </si>
  <si>
    <t>A14+1</t>
  </si>
  <si>
    <t>01-339-102</t>
  </si>
  <si>
    <t>ΕΝΙΑΙΟ ΟΛΟΗΜ.ΣΧΟΛΕΙΟ ΠΕΥΚΙΟΣ ΓΕΩΡΓΙΑΔΗΣ</t>
  </si>
  <si>
    <t>A14(i)</t>
  </si>
  <si>
    <t>01-339-200</t>
  </si>
  <si>
    <t>ΠΙΛΟΤΙΚΟ ΑΘΛΗΤΙΚΟ ΣΧΟΛΕΙΟ-Λ. ΑΚΡΟΠΟΛΗΣ</t>
  </si>
  <si>
    <t>A14+2</t>
  </si>
  <si>
    <t>01-339-201</t>
  </si>
  <si>
    <t>ΠΙΛΟΤΙΚΟ ΑΘΛΗΤΙΚΟ ΛΑΝΙΤ. ΛΥΚΕΙΟΥ Β΄Λ/ΣΟΥ</t>
  </si>
  <si>
    <t>A14(ii)</t>
  </si>
  <si>
    <t>01-339-202</t>
  </si>
  <si>
    <t>ΠΙΛ.ΑΘΛ.ΣΧΟΛ.-ΕΝΙΑΙΟ ΛΥΚΕΙΟ ΚΥΚΚΟΥ Β΄</t>
  </si>
  <si>
    <t>A1434100</t>
  </si>
  <si>
    <t>01-339-204</t>
  </si>
  <si>
    <t>ΕΚΠΑΙΔ.ΜΟΥΣΙΚΑ ΠΡΟΓΡΑΜΜΑΤΑ ΛΕΥΚΩΣΙΑΣ</t>
  </si>
  <si>
    <t>A15</t>
  </si>
  <si>
    <t>01-339-205</t>
  </si>
  <si>
    <t>ΕΚΠΑΙΔ. ΜΟΥΣΙΚΑ ΠΡΟΓΡΑΜΜΑΤΑ ΛΕΜΕΣΟΥ</t>
  </si>
  <si>
    <t>A15+1</t>
  </si>
  <si>
    <t>01-339-300</t>
  </si>
  <si>
    <t>ΕΝΙΑΙΟ ΟΛΟΗΜΕΡΟ ΣΧΟΛΕΙΟ-Γ΄ΣΩΤΗΡΑΣ</t>
  </si>
  <si>
    <t>A15(i)</t>
  </si>
  <si>
    <t>01-339-401</t>
  </si>
  <si>
    <t>ΕΝΙΑΙΟ ΟΛΟΗΜΕΡΟ ΣΧΟΛΕΙΟ ΧΟΙΡΟΚΟΙΤΙΑΣ</t>
  </si>
  <si>
    <t>A15+2</t>
  </si>
  <si>
    <t>01-339-500</t>
  </si>
  <si>
    <t>ΕΝΙΑΙΟ ΟΛΟΗΜΕΡΟ ΣΧΟΛΕΙΟ-ΑΨΙΟΥΣ</t>
  </si>
  <si>
    <t>A15(ii)</t>
  </si>
  <si>
    <t>01-339-501</t>
  </si>
  <si>
    <t>ΕΝΙΑΙΟ ΟΛΟΗΜΕΡΟ ΣΧΟΛΕΙΟ-ΕΡΗΜΗΣ Λ/ΣΟΥ</t>
  </si>
  <si>
    <t>A16</t>
  </si>
  <si>
    <t>01-339-504</t>
  </si>
  <si>
    <t>ΕΝΙΑΙΟ ΟΛΟΗΜ.ΣΧΟΛΕΙΟ ΑΠΑΙΣΙΑΣ ΛΕΜΕΣΟΥ</t>
  </si>
  <si>
    <t>A16+1</t>
  </si>
  <si>
    <t>01-339-505</t>
  </si>
  <si>
    <t>ΕΝΙΑΙΟ ΟΛΟΗΜΕΡΟ ΣΧΟΛΕΙΟ-ΙΑΜΑΤΙΚΗ</t>
  </si>
  <si>
    <t>A16(i)</t>
  </si>
  <si>
    <t>01-339-51</t>
  </si>
  <si>
    <t>ΠΙΛΟΤΙΚΟ ΜΟΥΣΙΚΟ ΣΧΟΛΕΙΟ ΛΑΝΙΤΕΙΟΥ Α</t>
  </si>
  <si>
    <t>A1637302</t>
  </si>
  <si>
    <t>01-339-601</t>
  </si>
  <si>
    <t>ΕΝΙΑΙΟ ΟΛΟΗΜΕΡΟ ΣΧΟΛΕΙΟ-ΓΙΟΛΟΥ ΜΗΛΙΟΥ</t>
  </si>
  <si>
    <t>A1637441</t>
  </si>
  <si>
    <t>01-41-01-0</t>
  </si>
  <si>
    <t>MUN ELECTIONS MIN OF INTERIOR</t>
  </si>
  <si>
    <t>16-0301200096</t>
  </si>
  <si>
    <t>U11</t>
  </si>
  <si>
    <t>01-42-01-0</t>
  </si>
  <si>
    <t>MUN ELECTIONS DIST OFFICER NSIA</t>
  </si>
  <si>
    <t>U13</t>
  </si>
  <si>
    <t>01-42-03-0</t>
  </si>
  <si>
    <t>MUN ELECTIONS DIST OFFICER F/STA</t>
  </si>
  <si>
    <t>X13</t>
  </si>
  <si>
    <t>01-42-04-0</t>
  </si>
  <si>
    <t>MUN ELECTIONS DIST OFFICER L/CA</t>
  </si>
  <si>
    <t>X15</t>
  </si>
  <si>
    <t>01-42-05-0</t>
  </si>
  <si>
    <t>MUN ELECTIONS DIST OFFICER L/SSOL</t>
  </si>
  <si>
    <t>01-42-06-0</t>
  </si>
  <si>
    <t>MUN ELECTIONS DIST OFFICER PAPHOS</t>
  </si>
  <si>
    <t>01-43-01-1</t>
  </si>
  <si>
    <t>MUN ELECTIONS POLICE (NSIA HQ)</t>
  </si>
  <si>
    <t>01-43-01-2</t>
  </si>
  <si>
    <t>MUN ELECTIONS POLICE (NSIA CIS)</t>
  </si>
  <si>
    <t>01-43-01-3</t>
  </si>
  <si>
    <t>MUN ELECTIONS POLICE (NSIA M.M.A.D.)</t>
  </si>
  <si>
    <t>01-43-03-0</t>
  </si>
  <si>
    <t>MUN ELECTIONS POLICE (F/STA)</t>
  </si>
  <si>
    <t>01-43-04-0</t>
  </si>
  <si>
    <t>MUN ELECTIONS POLICE (L/CA)</t>
  </si>
  <si>
    <t>01-43-05-0</t>
  </si>
  <si>
    <t>MUN ELECTIONS POLICE (L/SSOL)</t>
  </si>
  <si>
    <t>01-43-06-0</t>
  </si>
  <si>
    <t>MUN ELECTIONS POLICE (PAPHOS)</t>
  </si>
  <si>
    <t>01-44-01-0</t>
  </si>
  <si>
    <t>MUN ELECTIONS FIRE SERVICE</t>
  </si>
  <si>
    <t>01-49-01-0</t>
  </si>
  <si>
    <t>MUN ELECTIONS P.I.O.</t>
  </si>
  <si>
    <t>01-61-01-0</t>
  </si>
  <si>
    <t>MUN ELECTIONS PRINTING OFFICE</t>
  </si>
  <si>
    <t>01-62-01-0</t>
  </si>
  <si>
    <t>MUN ELECTIONS DATA PROCESSING SERVICES</t>
  </si>
  <si>
    <t>01-717-00</t>
  </si>
  <si>
    <t>ΣΕΜΙΝΑΡΙΑ ΑΝΤΙΝΑΡΚΩΤΙΚΗΣ</t>
  </si>
  <si>
    <t>20-0301300717</t>
  </si>
  <si>
    <t>01-717-01</t>
  </si>
  <si>
    <t>ΖΕΠ ΚΑΤΩ ΠΥΡΓΟΥ ΤΥΛΛΗΡΙΑΣ</t>
  </si>
  <si>
    <t>01-717-02</t>
  </si>
  <si>
    <t>Β΄ΔΗΜΟΤΙΚΟ ΤΣΕΡΙΟΥ</t>
  </si>
  <si>
    <t>01-717-03</t>
  </si>
  <si>
    <t>ΖΕΠ ΦΑΝΕΡΩΜΕΝΗΣ</t>
  </si>
  <si>
    <t>01-717-04</t>
  </si>
  <si>
    <t>ΠΟΛΙΤΙΣΤΙΚΟ ΕΡΓΑΣΤΗΡΙ ΑΓ. ΟΜΟΛΟΓΗΤΩΝ</t>
  </si>
  <si>
    <t>01-717-05</t>
  </si>
  <si>
    <t>ΔΗΜΟΤΙΚΟ ΛΥΚΑΒΗΤΟΥ ΚΒ΄</t>
  </si>
  <si>
    <t>01-717-07</t>
  </si>
  <si>
    <t>ΑΝΤΙΝΑΡΚΩΤΙΚΗ ΑΓΩΓΗ-ΔΗΜ.ΣΧΟΛΕΙΟ ΚΟΡΝΟΥ</t>
  </si>
  <si>
    <t>01-717-10</t>
  </si>
  <si>
    <t>ΑΝΤΙΝΑΡ.ΑΓΩΓΗ-ΖΕΠ ΦΑΝΕΡΩΜΕΝΗΣ-ΥΦΑΝΤ.</t>
  </si>
  <si>
    <t>01-717-109</t>
  </si>
  <si>
    <t>ΑΝΤΙΝΑΡΚΩΤΙΚΗ ΑΓΩΓΗ-ΖΕΠ ΚΑΛΟΚΑΙΡΙΝΑ</t>
  </si>
  <si>
    <t>01-717-17</t>
  </si>
  <si>
    <t>ΑΝΤΙΝΑΡΚΩΤΙΚΗ ΑΓΩΓΗ-Ε΄ΔΗΜ.ΣΧ.ΛΑΚΑΤΑΜΕΙΑΣ</t>
  </si>
  <si>
    <t>01-717-20</t>
  </si>
  <si>
    <t>ΑΝΤΙΝΑΡΚΩΤΙΚΗ ΑΓΩΓΗ-Β΄ΔΗΜ.ΣΧ.ΑΓΛΑΝΤΖΙΑΣ</t>
  </si>
  <si>
    <t>01-717-39</t>
  </si>
  <si>
    <t>ΑΝΤΙΝΑΡΚΩΤΙΚΗ ΑΓΩΓΗ-ΔΗΜ.ΣΧΟΛ.ΦΡΕΝΑΡΟΥ</t>
  </si>
  <si>
    <t>01-717-41</t>
  </si>
  <si>
    <t>ΖΕΠ ΑΓΙΟΣ ΛΑΖΑΡΟΣ Β΄ ΛΑΡΝΑΚΑΣ</t>
  </si>
  <si>
    <t>01-717-42</t>
  </si>
  <si>
    <t>ΔΗΜΟΤΙΚΟ ΑΓ.ΑΝΑΡΓΥΡΩΝ Λ/ΚΑΣ</t>
  </si>
  <si>
    <t>01-717-46</t>
  </si>
  <si>
    <t>ΕΝΙΣΧΥΤΙΚΗ ΔΙΔ.-ΓΥΜΝ.ΦΑΝΕΡΩΜΕΝΗΣ Λ/ΚΑΣ</t>
  </si>
  <si>
    <t>01-717-47</t>
  </si>
  <si>
    <t>ΖΕΠ ΦΑΝΕΡΩΜΕΝΗΣ ΚΑΛΟΥ ΧΩΡΙΟΥ</t>
  </si>
  <si>
    <t>01-717-49</t>
  </si>
  <si>
    <t>ΑΓΩΓΗ ΥΓΕΙΑΣ-ΔΙΑΝΕΛΛΕΙΟ ΓΥΜΝ.ΛΑΡΝΑΚΑΣ</t>
  </si>
  <si>
    <t>01-717-51</t>
  </si>
  <si>
    <t>ΚΗ΄ ΔΗΜΟΤΙΚΟ ΑΡΧ.ΜΙΧΑΗΛ ΛΕΜΕΣΟΥ</t>
  </si>
  <si>
    <t>01-717-510</t>
  </si>
  <si>
    <t>ΑΝΤΙΝΑΡΚ.ΑΓΩΓΗ-ΖΕΠ ΓΥΜΝ.ΑΓ.ΑΝΤΩΝΙΟΥ ΛΣΟΥ</t>
  </si>
  <si>
    <t>01-717-513</t>
  </si>
  <si>
    <t>ΑΝΤΙΝΑΡΚ.ΑΓΩΓΗ-Δ΄ΔΗΜ.ΑΓ.ΑΝΤΩΝΙΟΥ ΛΣΟΥ ΚΑ</t>
  </si>
  <si>
    <t>01-717-514</t>
  </si>
  <si>
    <t>ΑΝΤΙΝΑΡΚ.ΑΓΩΓΗ-Δ΄ΔΗΜ.ΑΓ.ΑΝΤΩΝΙΟΥ ΛΣΟΥ ΚΒ</t>
  </si>
  <si>
    <t>01-717-515</t>
  </si>
  <si>
    <t>ΑΝΤΙΝΑΡΚ.ΑΓΩΓΗ-ΙΗ΄ΔΗΜ.ΑΓ.ΑΝΤΩΝΙΟΥ ΛΣΟΥ</t>
  </si>
  <si>
    <t>01-717-516</t>
  </si>
  <si>
    <t>ΑΝΤΙΝΑΡΚΩΤΙΚΗ ΑΓΩΓΗ-Ε΄ΔΗΜ.ΑΓ.ΙΩΑΝΝΗ ΚΒ΄</t>
  </si>
  <si>
    <t>01-717-519</t>
  </si>
  <si>
    <t>ΑΝΤΙΝΑΡΚΩΤΙΚΗ ΑΓΩΓΗ</t>
  </si>
  <si>
    <t>01-717-52</t>
  </si>
  <si>
    <t>ΙΑ΄ΤΣΙΡΕΙΟ ΔΗΜΟΤΙΚΟ</t>
  </si>
  <si>
    <t>01-717-53</t>
  </si>
  <si>
    <t>ΖΕΠ ΑΓ.ΑΝΤΩΝΙΟΥ-ΚΑΛΟΚΑΙΡΙΝΟ</t>
  </si>
  <si>
    <t>01-717-534</t>
  </si>
  <si>
    <t>ΑΝΤΙΝΑΡΚ.ΑΓΩΓΗ-ΓΥΜΝ.ΑΓΙΟΥ ΙΩΑΝΝΗ ΛΕΜΕΣΟΥ</t>
  </si>
  <si>
    <t>01-717-56</t>
  </si>
  <si>
    <t>01-717-57</t>
  </si>
  <si>
    <t>ΑΝΤΙΝΑΡΚΩΤΙΚΗ ΑΓΩΓΗ-ΛΥΚΕΙΟ ΑΓ.ΙΩΑΝΝΗ</t>
  </si>
  <si>
    <t>01-717-61</t>
  </si>
  <si>
    <t>ΙΑ΄ΔΗΜΟΤΙΚΟ ΠΑΦΟΥ</t>
  </si>
  <si>
    <t>01-717-62</t>
  </si>
  <si>
    <t>ΖΕΠ ΠΑΝΑΓΙΑΣ ΘΕΟΣΚΕΠΑΣΤΗΣ</t>
  </si>
  <si>
    <t>02-01-117</t>
  </si>
  <si>
    <t>ΑΡΧΗ ΔΙΕΡ.ΙΣΧΥΡ. ΚΑΙ ΠΑΡΑΠ.ΚΑΤΑ ΑΣΤΥΝ.</t>
  </si>
  <si>
    <t>02-0301212117</t>
  </si>
  <si>
    <t>02-01-583</t>
  </si>
  <si>
    <t>ΑΓΟΡΑ ΥΠΗΡΕΣΙΩΝ</t>
  </si>
  <si>
    <t>02-0301211583</t>
  </si>
  <si>
    <t>02-03-035</t>
  </si>
  <si>
    <t>02-0303200035</t>
  </si>
  <si>
    <t>02-09-261</t>
  </si>
  <si>
    <t>ΥΠΕΡΩΡΙΑΚΗ ΑΠΑΣΧΟΛΗΣΗ</t>
  </si>
  <si>
    <t>15-0209200261</t>
  </si>
  <si>
    <t>02-09-320</t>
  </si>
  <si>
    <t>ΥΠΕΡΩΡΙΕΣ-ΕΠΙΤ. ΠΡΟΣΤ. ΑΝΤΑΓΩΝΙΣΜΟΥ</t>
  </si>
  <si>
    <t>03-0303200581</t>
  </si>
  <si>
    <t>02-13-03-0</t>
  </si>
  <si>
    <t>ΔΗΜΟΨΗΦΙΣΜΑ - ΑΣΤΥΝΟΜΙΑ ΛΕΥΚΩΣΙΑΣ</t>
  </si>
  <si>
    <t>16-5616010015</t>
  </si>
  <si>
    <t>02-13-03-3</t>
  </si>
  <si>
    <t>ΔΗΜΟΨΗΦΙΣΜΑ - ΑΣΤΥΝΟΜΙΑ ΑΜΜΟΧΩΣΤΟΥ</t>
  </si>
  <si>
    <t>02-13-03-4</t>
  </si>
  <si>
    <t>ΔΗΜΟΨΗΦΙΣΜΑ - ΑΣΤΥΝΟΜΙΑ ΛΑΡΝΑΚΑΣ</t>
  </si>
  <si>
    <t>02-13-03-5</t>
  </si>
  <si>
    <t>ΔΗΜΟΨΗΦΙΣΜΑ - ΑΣΤΥΝΟΜΙΑ ΛΕΜΕΣΟΥ</t>
  </si>
  <si>
    <t>02-13-03-6</t>
  </si>
  <si>
    <t>ΔΗΜΟΨΗΦΙΣΜΑ - ΑΣΤΥΝΟΜΙΑ ΠΑΦΟΥ</t>
  </si>
  <si>
    <t>02-13-04-0</t>
  </si>
  <si>
    <t>ΔΗΜΟΨΗΦΙΣΜΑ - ΠΥΡΟΣΒΕΣΤΙΚΗ ΥΠΗΡΕΣΙΑ</t>
  </si>
  <si>
    <t>02-16-01-0</t>
  </si>
  <si>
    <t>ΔΗΜΟΨΗΦΙΣΜΑ - ΥΠΟΥΡΓΕΙΟΝ ΕΣΩΤΕΡΙΚΩΝ</t>
  </si>
  <si>
    <t>02-16-02-0</t>
  </si>
  <si>
    <t>ΔΗΜΟΨΗΦΙΣΜΑ - ΕΠΑΡΧΟΣ ΛΕΥΚΩΣΙΑΣ</t>
  </si>
  <si>
    <t>02-16-03-0</t>
  </si>
  <si>
    <t>ΔΗΜΟΨΗΦΙΣΜΑ - ΕΠΑΡΧΟΣ ΑΜΜΟΧΩΣΤΟΥ</t>
  </si>
  <si>
    <t>02-16-04-0</t>
  </si>
  <si>
    <t>ΔΗΜΟΨΗΦΙΣΜΑ - ΕΠΑΡΧΟΣ ΛΑΡΝΑΚΑΣ</t>
  </si>
  <si>
    <t>02-16-05-0</t>
  </si>
  <si>
    <t>ΔΗΜΟΨΗΦΙΣΜΑ - ΕΠΑΡΧΟΣ ΛΕΜΕΣΟΥ</t>
  </si>
  <si>
    <t>02-16-06-0</t>
  </si>
  <si>
    <t>ΔΗΜΟΨΗΦΙΣΜΑ - ΕΠΑΡΧΟΣ ΠΑΦΟΥ</t>
  </si>
  <si>
    <t>02-16-11-0</t>
  </si>
  <si>
    <t>ΔΗΜΟΨΗΦΙΣΜΑ - P.I.O</t>
  </si>
  <si>
    <t>02-18-08-0</t>
  </si>
  <si>
    <t>ΔΗΜΟΨΗΦΙΣΜΑ - ΚΥΒΕΡΝΗΤΙΚΟ ΤΥΠΟΓΡΑΦΕΙΟ</t>
  </si>
  <si>
    <t>02-18-09-0</t>
  </si>
  <si>
    <t>ΔΗΜΟΨΗΦΙΣΜΑ - ΤΜ.ΥΠΗΡ. ΠΛΗΡΟΦΟΡΙΚΗΣ</t>
  </si>
  <si>
    <t>02-261</t>
  </si>
  <si>
    <t>ΕΚΔΟΣΗ ΒΙΒΛ.ΤΑΥΤΟΤΗΤΑΣ ΚΑΙ ΝΑΥΤ.ΥΠΗΡ.</t>
  </si>
  <si>
    <t>21-0210200261</t>
  </si>
  <si>
    <t>02-349-01</t>
  </si>
  <si>
    <t>ΕΝΙΣΧΥΣΗ ΛΟΓΟΤΕΧΝΙΚΩΝ ΕΚΔΗΛΩΣΕΩΝ</t>
  </si>
  <si>
    <t>20-0308319098</t>
  </si>
  <si>
    <t>02-41-01-0</t>
  </si>
  <si>
    <t>ΥΠ. ΕΣΩΤΕΡΙΚΩΝ - ΕΚΛΟΓΕΣ</t>
  </si>
  <si>
    <t>02-42-01-0</t>
  </si>
  <si>
    <t>ΕΚΛΟΓΕΣ - ΕΠΑΡΧ. ΔΙΟΙΚΗΣΗ ΛΕΥΚΩΣΙΑΣ</t>
  </si>
  <si>
    <t>02-42-01-9</t>
  </si>
  <si>
    <t>ELECTIONS DIST. OFF. NSIA (SUPPLEMENTAR)</t>
  </si>
  <si>
    <t>02-42-02-0</t>
  </si>
  <si>
    <t>ΕΚΛΟΓΕΣ- ΕΠΑΡΧ.ΔΙΟΙΚΗΣΗ ΚΕΡΥΝΕΙΑΣ</t>
  </si>
  <si>
    <t>02-42-03-0</t>
  </si>
  <si>
    <t>ΕΚΛΟΓΕΣ - ΕΠΑΡΧ. ΔΙΟΙΚΗΣΗ ΑΜΜ/ΣΤΟΥ</t>
  </si>
  <si>
    <t>02-42-04-0</t>
  </si>
  <si>
    <t>ΕΚΛΟΓΕΣ- ΕΠΑΡΧ. ΔΙΟΙΚΗΣΗ ΛΑΡΝΑΚΑΣ</t>
  </si>
  <si>
    <t>02-42-05-0</t>
  </si>
  <si>
    <t>ΕΚΛΟΓΕΣ - ΕΠΑΡΧ. ΔΙΟΙΚΗΣΗ ΛΕΜΕΣΟΥ</t>
  </si>
  <si>
    <t>02-42-06-0</t>
  </si>
  <si>
    <t>ΕΚΛΟΓΕΣ- ΕΠΑΡΧ.ΔΙΟΙΚΗΣΗ ΠΑΦΟΥ</t>
  </si>
  <si>
    <t>02-43-01-1</t>
  </si>
  <si>
    <t>ELECTIONS POLICE (N/SIA HQ)</t>
  </si>
  <si>
    <t>02-43-01-2</t>
  </si>
  <si>
    <t>ELECTIONS POLICE (N/SIA CIS)</t>
  </si>
  <si>
    <t>02-43-01-3</t>
  </si>
  <si>
    <t>ELECTIONS POLICE (N/SIA M.A.A.D.)</t>
  </si>
  <si>
    <t>02-43-01-4</t>
  </si>
  <si>
    <t>ELECTIONS POLICE (N/SIA PRESID. GUARD)</t>
  </si>
  <si>
    <t>02-43-01-5</t>
  </si>
  <si>
    <t>ELECTIONS POLICE (N/SIA POL. DIV. MORPH)</t>
  </si>
  <si>
    <t>02-43-03-0</t>
  </si>
  <si>
    <t>ELECTIONS POLICE (F/STA)</t>
  </si>
  <si>
    <t>02-43-04-0</t>
  </si>
  <si>
    <t>ELECTIONS POLICE (L/CA)</t>
  </si>
  <si>
    <t>02-43-05-1</t>
  </si>
  <si>
    <t>ΕΚΛΟΓΕΣ-ΑΣΤΥΝΟΜΙΑΣ (ΛΕΜΕΣΟΣ)</t>
  </si>
  <si>
    <t>02-43-05-2</t>
  </si>
  <si>
    <t>ELECTIONS POLICE (PORT &amp; MARINE)</t>
  </si>
  <si>
    <t>02-43-06-0</t>
  </si>
  <si>
    <t>ELECTIONS POLICE (PAPHOS)</t>
  </si>
  <si>
    <t>02-44-01-0</t>
  </si>
  <si>
    <t>ΕΚΛΟΓΕΣ- ΠΥΡΟΣΒΕΣΤΙΚΗ ΥΠΗΡΕΣΙΑ</t>
  </si>
  <si>
    <t>02-49-01-0</t>
  </si>
  <si>
    <t>ΕΚΛΟΓΕΣ- ΓΡΑΦΕΙΟ ΤΥΠΟΥ ΚΑΙ ΠΛΗΡΟΦΟΡΙΩΝ</t>
  </si>
  <si>
    <t>02-50-01-0</t>
  </si>
  <si>
    <t>ΥΠΕΡΩΡΙΕΣ ΕΚΛΟΓΕΣ-ΥΠΗΡ. ΑΝΘΡΩΠ.ΘΕΜΑΤΩΝ</t>
  </si>
  <si>
    <t>02-61-01-0</t>
  </si>
  <si>
    <t>ΕΚΛΟΓΕΣ-ΚΥΒΕΡΝ. ΤΥΠΟΓΡΑΦΕΙΟ</t>
  </si>
  <si>
    <t>02-62-01-0</t>
  </si>
  <si>
    <t>ΕΚΛΟΓΕΣ-ΤΜΗΜΑ ΥΠΗΡΕΣΙΩΝ ΠΛΗΡΟΦΟΡΙΚΗΣ</t>
  </si>
  <si>
    <t>03-03-581</t>
  </si>
  <si>
    <t>ΥΠΕΡΩΡΙΕΣ-ΕΠΙΤΡ.ΠΡΟΣΤ.ΑΝΤΑΓΩΝΙΣΜΟΥ</t>
  </si>
  <si>
    <t>03-06-035</t>
  </si>
  <si>
    <t>ΕΠΙΤΗΡΗΣΗ ΕΞΕΤΑΣΕΩΝ Υ.Ε.Ε.</t>
  </si>
  <si>
    <t>03-0306200035</t>
  </si>
  <si>
    <t>03-07-261</t>
  </si>
  <si>
    <t>03-0207200261</t>
  </si>
  <si>
    <t>03-17-149</t>
  </si>
  <si>
    <t>ΑΛΛΕΣ ΔΑΠΑΝΕΣ</t>
  </si>
  <si>
    <t>20-0303317149</t>
  </si>
  <si>
    <t>03-349-01</t>
  </si>
  <si>
    <t>ΕΠΙΧΟΡΗΓΗΣΗ ΕΙΚΑΣΤΙΚΩΝ ΕΚΔΗΛΩΣΕΩΝ</t>
  </si>
  <si>
    <t>20-0308320136</t>
  </si>
  <si>
    <t>03-717-01</t>
  </si>
  <si>
    <t>ΣΕΜΙΝΑΡΙΑ ΑΝΤΙΝΑΡΚΩΤΙΚΗΣ ΑΓΩΓΗΣ</t>
  </si>
  <si>
    <t>20-0303300717</t>
  </si>
  <si>
    <t>0350011701</t>
  </si>
  <si>
    <t>ΕΞΕΤΑΣΕΙΣ ΠΡΟΣΛΗΨΗΣ</t>
  </si>
  <si>
    <t>13-0303200035</t>
  </si>
  <si>
    <t>0350011702</t>
  </si>
  <si>
    <t>ΒΑΘΜΟΛΟΓΗΣΗ-ΕΞΕΤΑΣΕΙΣ ΠΡΟΣΛΗΨΗΣ</t>
  </si>
  <si>
    <t>0350011703</t>
  </si>
  <si>
    <t>ΘΕΜΑΤΟΘΕΤΗΣΗ-ΕΞΕΤΑΣΕΙΣ ΠΡΟΣΛΗΨΗΣ</t>
  </si>
  <si>
    <t>0350011799</t>
  </si>
  <si>
    <t>ΔΙΑΦΟΡΑ-ΕΞΕΤΑΣΕΙΣ ΠΡΟΣΛΗΨΗΣ</t>
  </si>
  <si>
    <t>0350021701</t>
  </si>
  <si>
    <t>ΕΠΙΤΗΡΗΣΗ-ΕΞΕΤΑΣΕΙΣ ΠΡΟΑΓΩΓΗΣ</t>
  </si>
  <si>
    <t>0350021702</t>
  </si>
  <si>
    <t>ΒΑΘΜΟΛΟΓΗΣΗ-ΕΞΕΤΑΣΕΙΣ ΠΡΟΑΓΩΓΗΣ</t>
  </si>
  <si>
    <t>0350021703</t>
  </si>
  <si>
    <t>ΘΕΜΑΤΟΘΕΤΗΣΗ-ΕΞΕΤΑΣΕΙΣ ΠΡΟΑΓΩΓΗΣ</t>
  </si>
  <si>
    <t>0350021799</t>
  </si>
  <si>
    <t>ΔΙΑΦΟΡΑ-ΕΞΕΤΑΣΕΙΣ ΠΡΟΑΓΩΓΗΣ</t>
  </si>
  <si>
    <t>0350031701</t>
  </si>
  <si>
    <t>ΕΠΙΤΗΡΗΣΗ-ΕΞΕΤΑΣΕΙΣ ΞΕΝΩΝ ΓΛΩΣΣΩΝ</t>
  </si>
  <si>
    <t>0350031702</t>
  </si>
  <si>
    <t>ΒΑΘΜΟΛΟΓΗΣΗ-ΕΞΕΤΑΣΕΙΣ ΞΕΝΩΝ ΓΛΩΣΣΩΝ</t>
  </si>
  <si>
    <t>0350031703</t>
  </si>
  <si>
    <t>ΘΕΜΑΤΟΘΕΤΗΣΗ-ΕΞΕΤΑΣΕΙΣ ΞΕΝΩΝ ΓΛΩΣΣΩΝ</t>
  </si>
  <si>
    <t>0350031704</t>
  </si>
  <si>
    <t>ΕΞΕΤΑΣΕΙΣ ΠΡΟΣΛ.ΑΣΤΥΦ-ΔΙΑΦΟΡΑ</t>
  </si>
  <si>
    <t>0350031799</t>
  </si>
  <si>
    <t>ΔΙΑΦΟΡΑ-ΕΞΕΤΑΣΕΙΣ ΞΕΝΩΝ ΓΛΩΣΣΩΝ</t>
  </si>
  <si>
    <t>0350041701</t>
  </si>
  <si>
    <t>ΕΞΕΤΑΣΕΙΣ ΠΡΟΣΛ.ΕΙΔ.ΑΣΤΥΦ.-ΕΠΙΤΗΡ&amp;ΕΤΟΙΜΑ</t>
  </si>
  <si>
    <t>0350041702</t>
  </si>
  <si>
    <t>ΕΞΕΤΑΣΕΙΣ ΠΡΟΣΛ.ΕΙΔ.ΑΣΤΥΦ.-ΒΑΘΜΟΛΟΓΗΣΗ</t>
  </si>
  <si>
    <t>0350041703</t>
  </si>
  <si>
    <t>ΕΞΕΤΑΣΕΙΣ ΠΡΟΣΛ.ΕΙΔ.ΑΣΤΥΦ.-ΘΕΜΟΤΟΘΕΤΗΣΗ</t>
  </si>
  <si>
    <t>0350041704</t>
  </si>
  <si>
    <t>ΕΞΕΤΑΣΕΙΣ ΠΡΟΣΛ.ΕΙΔ.ΑΣΤΥΦ.-ΔΙΑΦΟΡΑ</t>
  </si>
  <si>
    <t>0350041799</t>
  </si>
  <si>
    <t>ΓΡΑΠΤΗ ΕΞΕΤΑΣΗ ΕΙΔΙΚΩΝ ΑΣΤΥΦΥΛΑΚΩΝ</t>
  </si>
  <si>
    <t>04-427-01</t>
  </si>
  <si>
    <t>ΜΑΘΗΤΙΚΕΣ ΛΕΣΧΕΣ</t>
  </si>
  <si>
    <t>20-0405300317</t>
  </si>
  <si>
    <t>05-272-01</t>
  </si>
  <si>
    <t>ΠΟΛΙΤΙΣΤΙΚΕΣ ΥΠΗΡ. - ΜΟΥΣΕΙΟ ΑΓΩΝΟΣ</t>
  </si>
  <si>
    <t>20-0308211098</t>
  </si>
  <si>
    <t>05-349-01</t>
  </si>
  <si>
    <t>ΠΟΛΙΤΙΣΤΙΚΕΣ ΥΠΗΡΕΣΙΕΣ</t>
  </si>
  <si>
    <t>20-0308321136</t>
  </si>
  <si>
    <t>06-01-282</t>
  </si>
  <si>
    <t>ΕΞΟΔΑ ΕΞΕΤΑΣΕΩΝ-ΕΔΥ</t>
  </si>
  <si>
    <t>06-106-63</t>
  </si>
  <si>
    <t>ΕΝΙΣΧΥΤΙΚΗ ΔΙΔ.-ΛΥΚΕΙΟ Α΄ΕΘΝ.ΜΑΚΑΡ.Γ΄ΠΑΦ</t>
  </si>
  <si>
    <t>06-273-01</t>
  </si>
  <si>
    <t>ΠΟΛΙΤΙΣΤΙΚΕΣ ΥΠΗΡΕΣΙΕΣ-ΣΕΚΑΠ</t>
  </si>
  <si>
    <t>20-0302212098</t>
  </si>
  <si>
    <t>07-01-282</t>
  </si>
  <si>
    <t>03-0301200035</t>
  </si>
  <si>
    <t>1-504-583</t>
  </si>
  <si>
    <t>15-0304206583</t>
  </si>
  <si>
    <t>101</t>
  </si>
  <si>
    <t>DEPOSITS W.D.D. (OVERTIME)</t>
  </si>
  <si>
    <t>12-4412060001</t>
  </si>
  <si>
    <t>104</t>
  </si>
  <si>
    <t>IMPORTED FOOD CONTROL- MEDICAL</t>
  </si>
  <si>
    <t>0222020000520</t>
  </si>
  <si>
    <t>112</t>
  </si>
  <si>
    <t>HIRING OF TEACH. &amp; OTH. STAFF (OFF. I/C)</t>
  </si>
  <si>
    <t>20-0203212112</t>
  </si>
  <si>
    <t>112-33</t>
  </si>
  <si>
    <t>EVENING CLAS. TECH.&amp;VOC. SCH.(OFF. I/C)</t>
  </si>
  <si>
    <t>20-0204230112</t>
  </si>
  <si>
    <t>112-33-01</t>
  </si>
  <si>
    <t>EVENING CLAS.(A' TECHNICAL SCHOOL NSIA)</t>
  </si>
  <si>
    <t>112-33-02</t>
  </si>
  <si>
    <t>EVENING CLAS.(DIANEL.TECHN. SCHOOL L/CA)</t>
  </si>
  <si>
    <t>112-33-03</t>
  </si>
  <si>
    <t>EVENING CLAS.(HOTEL &amp; CATER. SCH. LSSOL)</t>
  </si>
  <si>
    <t>112-33-04</t>
  </si>
  <si>
    <t>EVENING CLAS.(A' TECHNICAL SCHOOL LSSOL)</t>
  </si>
  <si>
    <t>112-33-05</t>
  </si>
  <si>
    <t>EVENING CLAS.(TECHNICAL SCHOOL PAPHOS)</t>
  </si>
  <si>
    <t>112-33-06</t>
  </si>
  <si>
    <t>EVENING CLAS.(TECHNICAL SCH. PARALIMNI)</t>
  </si>
  <si>
    <t>112-33-07</t>
  </si>
  <si>
    <t>ΥΠΕΡΩΡΙΕΣ-ΤΕΧΝΙΚΗ ΣΧΟΛΗ ΠΟΛΕΩΣ ΧΡΥΣΟΧΟΥΣ</t>
  </si>
  <si>
    <t>112-33-08</t>
  </si>
  <si>
    <t>EVEN.CLAS.(A'TECHN.SCH.NSIA FOR VORIOEP)</t>
  </si>
  <si>
    <t>112-33-44</t>
  </si>
  <si>
    <t>ΝΥΚΤΕΡΙΝΕΣ ΤΕΧΝ. ΣΧΟΛΕΣ - ΔΙΑΦΟΡΕΣ</t>
  </si>
  <si>
    <t>112-34-01</t>
  </si>
  <si>
    <t>HIRING OF TEACH. &amp; OTH. STAFF(KYKKOS)</t>
  </si>
  <si>
    <t>112-34-02</t>
  </si>
  <si>
    <t>HIRING OF TEACH. &amp; OTH. STAFF(ACROPOLIS)</t>
  </si>
  <si>
    <t>112-34-03</t>
  </si>
  <si>
    <t>HIRING OF TEACH. &amp; OTH. STAFF(STROVOLOS)</t>
  </si>
  <si>
    <t>112-34-04</t>
  </si>
  <si>
    <t>HIRING OF TEACH. &amp; OTH. STAFF(PALL/SSA)</t>
  </si>
  <si>
    <t>112-34-05</t>
  </si>
  <si>
    <t>HIRING OF TEACH. &amp; OTH. STAFF(AY. DHOM.)</t>
  </si>
  <si>
    <t>112-34-06</t>
  </si>
  <si>
    <t>HIRING OF TEACH. &amp; OTH. STAFF(PLATYS)</t>
  </si>
  <si>
    <t>112-34-07</t>
  </si>
  <si>
    <t>HIRING OF TEACH. &amp; OTH. STAFF(LATSIA)</t>
  </si>
  <si>
    <t>112-34-08</t>
  </si>
  <si>
    <t>HIRING OF TEACH. &amp; OTH. STAFF(ANTHOUPOL)</t>
  </si>
  <si>
    <t>112-34-09</t>
  </si>
  <si>
    <t>HIRING OF TEACH. &amp; OTH. STAFF(DHALI)</t>
  </si>
  <si>
    <t>112-34-10</t>
  </si>
  <si>
    <t>HIRING OF TEACH. &amp; OTH. STAFF(AKAKI)</t>
  </si>
  <si>
    <t>112-34-11</t>
  </si>
  <si>
    <t>HIRING OF TEACH. &amp; OTH. STAFF(SOLEA)</t>
  </si>
  <si>
    <t>112-34-12</t>
  </si>
  <si>
    <t>HIRING OF TEACH. &amp; OTH. STAFF(PEDHOULAS)</t>
  </si>
  <si>
    <t>112-34-13</t>
  </si>
  <si>
    <t>HIRING OF TEACH. &amp; OTH. STAFF (AGLANTZIA</t>
  </si>
  <si>
    <t>112-34-14</t>
  </si>
  <si>
    <t>HIRING OF TEACH. &amp; OTH. STAFF(TSERI)</t>
  </si>
  <si>
    <t>112-34-15</t>
  </si>
  <si>
    <t>HIRING OF TEACH. &amp; OTH. STAFF(GERI)</t>
  </si>
  <si>
    <t>112-34-16</t>
  </si>
  <si>
    <t>HIRING OF TEACH. &amp; OTH. STAFF(PALIOMET.)</t>
  </si>
  <si>
    <t>112-34-17</t>
  </si>
  <si>
    <t>HIRING OF TEACH. &amp; OTH. STAFF(KLIROU)</t>
  </si>
  <si>
    <t>112-34-18</t>
  </si>
  <si>
    <t>HIR.OF TEACH.&amp;OTH.ST.(PLATY FOR VORIOP.)</t>
  </si>
  <si>
    <t>112-34-31</t>
  </si>
  <si>
    <t>HIRING OF TEACH. &amp; OTH. STAFF(PARALIMNI)</t>
  </si>
  <si>
    <t>112-34-32</t>
  </si>
  <si>
    <t>HIRING OF TEACH. &amp; OTH. STAFF(KOKKINOCH)</t>
  </si>
  <si>
    <t>112-34-41</t>
  </si>
  <si>
    <t>HIRING OF TEACH. &amp; OTH. STAFF(LARNACA)</t>
  </si>
  <si>
    <t>112-34-42</t>
  </si>
  <si>
    <t>HIRING OF TEACH. &amp; OTH. STAFF(LEFKARA)</t>
  </si>
  <si>
    <t>112-34-43</t>
  </si>
  <si>
    <t>HIRING OF TEACH. &amp; OTH. STAFF(ATHIENOU)</t>
  </si>
  <si>
    <t>112-34-44</t>
  </si>
  <si>
    <t>HIRING OF TEACH. &amp; OTH. STAFF(ARADHIPP.)</t>
  </si>
  <si>
    <t>112-34-45</t>
  </si>
  <si>
    <t>HIRING OF TEACH. &amp; OTH. STAFF (KITIOU)</t>
  </si>
  <si>
    <t>112-34-46</t>
  </si>
  <si>
    <t>HIRING OF TEACH. &amp;OTH. STAFF(XYLOTYMBOU)</t>
  </si>
  <si>
    <t>112-34-48</t>
  </si>
  <si>
    <t>ΙΝΣΤΙΤΟΥΤΑ ΕΠΙΜΟΡΦΩΣΗΣ-ΚΙΕ ΛΙΒΑΔΙΩΝ</t>
  </si>
  <si>
    <t>112-34-501</t>
  </si>
  <si>
    <t>ΚΡΑΤΙΚΑ ΙΝΣΤΙΤΟΥΤΑ ΕΠΙΜΟΡΦΩΣΗΣ ΤΡΑΧΩΝΙΟΥ</t>
  </si>
  <si>
    <t>112-34-502</t>
  </si>
  <si>
    <t>ΚΡΑΤΙΚΟ ΙΝΣΤ.ΕΠΙΜΟΡΦΩΣΗΣ-ΛΕΜΥΘΟΥ</t>
  </si>
  <si>
    <t>112-34-51</t>
  </si>
  <si>
    <t>HIRING OF TEACH. &amp; OTH. STAFF(LIMASSOL)</t>
  </si>
  <si>
    <t>112-34-52</t>
  </si>
  <si>
    <t>HIRING OF TEACH. &amp; OTH. STAFF(PELENDRI)</t>
  </si>
  <si>
    <t>112-34-53</t>
  </si>
  <si>
    <t>HIRING OF TEACH. &amp; OTH. STAFF(KYPEROUNT)</t>
  </si>
  <si>
    <t>112-34-54</t>
  </si>
  <si>
    <t>HIRING OF TEACH. &amp; OTH. STAFF(OMONIAS)</t>
  </si>
  <si>
    <t>112-34-55</t>
  </si>
  <si>
    <t>HIRING OF TEACH. &amp; OTH. STAFF(PACHNA)</t>
  </si>
  <si>
    <t>112-34-56</t>
  </si>
  <si>
    <t>HIRING OF TEACH. &amp; OTH. STAFF(TSIRIOU)</t>
  </si>
  <si>
    <t>112-34-57</t>
  </si>
  <si>
    <t>HIRING OF TEACH.&amp; OTH. STAFF(AY.NICOLAO)</t>
  </si>
  <si>
    <t>112-34-58</t>
  </si>
  <si>
    <t>HIRING OF TEACH.&amp;OTH. STAFF(AY.IOANNI)</t>
  </si>
  <si>
    <t>112-34-59</t>
  </si>
  <si>
    <t>HIRING OF TEACH.&amp;OTH. STAFF(AY.ANTONIOU)</t>
  </si>
  <si>
    <t>112-34-61</t>
  </si>
  <si>
    <t>HIRING OF TEACH. &amp; OTH. STAFF(PAPHOS)</t>
  </si>
  <si>
    <t>112-34-62</t>
  </si>
  <si>
    <t>HIRING OF TEACH. &amp; OTH. STAFF(POLEMI)</t>
  </si>
  <si>
    <t>112-34-63</t>
  </si>
  <si>
    <t>HIRING OF TEACH. &amp; OTH. STAFF(POLIS CHR)</t>
  </si>
  <si>
    <t>112-34-64</t>
  </si>
  <si>
    <t>HIRING OF TEACH. &amp; OTH. STAFF(K. PYRGOS)</t>
  </si>
  <si>
    <t>112-34-65</t>
  </si>
  <si>
    <t>HIRING OF TEACH. &amp; OTH. STAFF (YEROSKIP)</t>
  </si>
  <si>
    <t>112-34-66</t>
  </si>
  <si>
    <t>HIRING OF TEACH. &amp; OTH. STAFF (EMPAS)</t>
  </si>
  <si>
    <t>112-35</t>
  </si>
  <si>
    <t>EVENING INSTITUTES (OFFICERS I/C)</t>
  </si>
  <si>
    <t>20-0205212112</t>
  </si>
  <si>
    <t>112-35-01</t>
  </si>
  <si>
    <t>EVENING INSTITUTES(TEACH.&amp; STAFF NSIA)</t>
  </si>
  <si>
    <t>112-35-02</t>
  </si>
  <si>
    <t>EVENING INSTITUTES(TEACH.&amp; STAFF L/CA)</t>
  </si>
  <si>
    <t>112-35-03</t>
  </si>
  <si>
    <t>EVENING INSTITUTES(TEACH.&amp; STAFF LSSOL)</t>
  </si>
  <si>
    <t>112-35-04</t>
  </si>
  <si>
    <t>EVENING INSTITUTES(TEACH.&amp; STAFF PAPHOS)</t>
  </si>
  <si>
    <t>112-35-154</t>
  </si>
  <si>
    <t>ΠΡΟΑΙΡ.ΟΛΟΗΜ.ΣΧΟΛΕΙΟ-Β΄ΤΣΕΡΙΟΥ</t>
  </si>
  <si>
    <t>20-0205211112</t>
  </si>
  <si>
    <t>112-35-41</t>
  </si>
  <si>
    <t>ΕΠΙΜΟΡΦΩΤΙΚΑ Λ/ΚΑΣ-ΑΜΜ/ΣΤΟΥ</t>
  </si>
  <si>
    <t>112-35-51</t>
  </si>
  <si>
    <t>ΝΥΚΤΕΡΙΝΑ ΕΠΙΜΟΡΦΩΤΙΚΑ ΚΕΝΤΡΑ ΛΕΜΕΣΟΥ</t>
  </si>
  <si>
    <t>112-35-61</t>
  </si>
  <si>
    <t>ΕΠΙΜΟΡΦΩΤΙΚΑ ΚΕΝΤΡΑ ΠΑΦΟΥ</t>
  </si>
  <si>
    <t>112-36-01</t>
  </si>
  <si>
    <t>ESPERINO GYMN. L/CA</t>
  </si>
  <si>
    <t>20-0201200112</t>
  </si>
  <si>
    <t>112-36-64</t>
  </si>
  <si>
    <t>Κ.Ι.Ε. ΚΑΤΩ ΠΥΡΓΟΥ</t>
  </si>
  <si>
    <t>112-38-01</t>
  </si>
  <si>
    <t>ΟΛΟΗΜΕΡΟ ΣΧΟΛΕΙΟ-ΔΗΜ.ΣΧΟΛΕΙΟ ΚΑΠΕΔΩΝ</t>
  </si>
  <si>
    <t>112-38-02</t>
  </si>
  <si>
    <t>ΟΛΟΗΜΕΡΟ ΣΧΟΛΕΙΟ-ΔΗΜ.ΚΑΜΠΟΥ-ΤΣΑΚΚΙΣΤΡΑΣ</t>
  </si>
  <si>
    <t>112-38-03</t>
  </si>
  <si>
    <t>ΟΛΟΗΜΕΡΟ ΣΧΟΛΕΙΟ-ΔΗΜ. ΜΑΡΑΘΑΣΑΣ</t>
  </si>
  <si>
    <t>112-38-04</t>
  </si>
  <si>
    <t>ΟΛΟΗΜΕΡΟ ΣΧΟΛΕΙΟ-ΔΗΜ.ΑΓ.ΜΑΡΙΝΑΣ ΞΥΛΙΑΤΟΥ</t>
  </si>
  <si>
    <t>112-38-05</t>
  </si>
  <si>
    <t>ΟΛΟΗΜΕΡΟ ΣΧΟΛΕΙΟ-ΔΗΜ.ΣΧΟΛΕΙΟ ΔΕΥΤΕΡΑΣ</t>
  </si>
  <si>
    <t>112-38-06</t>
  </si>
  <si>
    <t>ΟΛΟΗΜΕΡΟ ΣΧΟΛΕΙΟ-ΔΗΜ.ΣΧΟΛΕΙΟ ΠΑΛΛ/ΤΙΣΣΑΣ</t>
  </si>
  <si>
    <t>112-38-07</t>
  </si>
  <si>
    <t>ΟΛΟΗΜΕΡΟ ΣΧΟΛΕΙΟ-ΠΕΡΙΦ.ΔΗΜ.ΠΑΛΑΙΧΩΡΙΟΥ</t>
  </si>
  <si>
    <t>112-38-08</t>
  </si>
  <si>
    <t>ΟΛΟΗΜΕΡΟ ΣΧΟΛΕΙΟ-ΔΗΜ.ΣΧΟΛΗΣ ΚΩΦΩΝ</t>
  </si>
  <si>
    <t>112-38-09</t>
  </si>
  <si>
    <t>ΟΛΟΗΜΕΡΟ ΣΧΟΛΕΙΟ - ΔΗΜ. ΑΚΑΚΙΟΥ</t>
  </si>
  <si>
    <t>112-38-10</t>
  </si>
  <si>
    <t>ΟΛΟΗΜΕΡΟ ΣΧΟΛΕΙΟ-ΔΗΜ. ΒΥΖΑΚΙΑΣ</t>
  </si>
  <si>
    <t>112-38-100</t>
  </si>
  <si>
    <t>ΟΛΟΗΜΕΡΟ ΣΧΟΛΕΙΟ-ΟΛΟΗΜΕΡΟ ΛΕΥΚΩΣΙΑΣ</t>
  </si>
  <si>
    <t>112-38-101</t>
  </si>
  <si>
    <t>ΟΛΟΗΜΕΡΟ ΣΧΟΛΕΙΟ- ΔΗΜ. ΑΓΙΟΥ ΜΑΡΩΝΑ</t>
  </si>
  <si>
    <t>112-38-102</t>
  </si>
  <si>
    <t>ΟΛΟΗΜΕΡΟ ΣΧΟΛΕΙΟ- Γ΄ΔΗΜΟΤΙΚΟ ΚΑΙΜΑΚΛΙΟΥ</t>
  </si>
  <si>
    <t>112-38-103</t>
  </si>
  <si>
    <t>ΟΛΟΗΜΕΡΟ ΣΧΟΛΕΙΟ- ΔΗΜ. ΠΕΡΑ ΟΡΕΙΝΗΣ</t>
  </si>
  <si>
    <t>112-38-104</t>
  </si>
  <si>
    <t>ΟΛΟΗΜΕΡΟ ΣΧΟΛΕΙΟ - ΔΗΜΟΤΙΚΟ ΔΕΝΕΙΑΣ</t>
  </si>
  <si>
    <t>112-38-105</t>
  </si>
  <si>
    <t>ΟΛΟΗΜΕΡΟ ΣΧΟΛΕΙΟ - ΔΗΜ. ΑΓ.ΙΩΑΝΝΗ ΜΑΛΟΥΝ</t>
  </si>
  <si>
    <t>112-38-106</t>
  </si>
  <si>
    <t>ΟΛΟΗΜΕΡΟ ΣΧΟΛΕΙΟ-ΔΗΜ. ΑΛΑΜΠΡΑΣ</t>
  </si>
  <si>
    <t>112-38-107</t>
  </si>
  <si>
    <t>ΕΙΔΙΚΟ ΣΧΟΛΕΙΟ "ΕΥΑΓΓΕΛΙΣΜΟΣ" ΓΕΡΙΟΥ</t>
  </si>
  <si>
    <t>112-38-108</t>
  </si>
  <si>
    <t>ΟΛΟΗΜΕΡΟ-Γ΄ΔΗΜ. ΣΧΟΛΕΙΟ ΑΓ. ΔΟΜΕΤΙΟΥ</t>
  </si>
  <si>
    <t>112-38-109</t>
  </si>
  <si>
    <t>ΟΛΟΗΜΕΡΟ-ΔΗΜ. ΣΧΟΛΕΙΟ ΤΡΙΜΙΘΙΑΣ</t>
  </si>
  <si>
    <t>112-38-11</t>
  </si>
  <si>
    <t>ΟΛΟΗΜΕΡΟ ΣΧΟΛΕΙΟ-ΔΗΜ. ΓΑΛΑΤΑΣ</t>
  </si>
  <si>
    <t>112-38-110</t>
  </si>
  <si>
    <t>ΟΛΟΗΜΕΡΟ-Α΄ΠΕΡΑ ΧΩΡΙΟ ΝΗΣΟΥ</t>
  </si>
  <si>
    <t>112-38-111</t>
  </si>
  <si>
    <t>ΟΛΟΗΜΕΡΟ- Β΄ΔΗΜΟΤΙΚΟ ΠΑΛΙΟΜΕΤΟΧΟΥ</t>
  </si>
  <si>
    <t>112-38-112</t>
  </si>
  <si>
    <t>ΟΛΟΗΜΕΡΟ-ΔΗΜ. ΣΧ. ΑΓΙΟΥ ΜΑΜΑ-Λ/ΜΙΑΣ</t>
  </si>
  <si>
    <t>112-38-113</t>
  </si>
  <si>
    <t>ΟΛΟΗΜΕΡΟ- ΔΗΜ. ΣΧ. ΕΥΡΥΧΟΥ</t>
  </si>
  <si>
    <t>112-38-114</t>
  </si>
  <si>
    <t>ΟΛΟΗΜΕΡΟ-ΔΗΜ.ΣΧ.ΚΛΗΡΟΥ Λ/ΣΙΑΣ</t>
  </si>
  <si>
    <t>112-38-115</t>
  </si>
  <si>
    <t>ΟΛΟΗΜΕΡΟ-ΔΗΜ. ΣΧ.ΨΙΜΟΛΟΦΟΥ</t>
  </si>
  <si>
    <t>112-38-116</t>
  </si>
  <si>
    <t>ΟΛΟΗΜΕΡΟ-Β΄ΔΗΜ. ΑΓΙΟΥ ΔΟΜΕΤΙΟΥ</t>
  </si>
  <si>
    <t>112-38-117</t>
  </si>
  <si>
    <t>ΟΛΟΗΜΕΡΟ-Β΄ΔΗΜ. ΙΔΑΛΙΟΥ</t>
  </si>
  <si>
    <t>112-38-118</t>
  </si>
  <si>
    <t>ΟΛΟΗΜΕΡΟ- ΔΗΜ.ΣΧ. ΚΑΤΩ ΜΟΝΗΣ</t>
  </si>
  <si>
    <t>112-38-119</t>
  </si>
  <si>
    <t>ΟΛΟΗΜΕΡΟ-Β΄ΔΗΜ.ΣΧΟΛΕΙΟ ΚΟΚΚΙΝΟΤΡΙΜΙΘΙΑΣ</t>
  </si>
  <si>
    <t>112-38-12</t>
  </si>
  <si>
    <t>ΟΛΟΗΜΕΡΟ ΣΧΟΛΕΙΟ-Β' ΔΗΜ. ΓΕΡΙΟΥ</t>
  </si>
  <si>
    <t>112-38-120</t>
  </si>
  <si>
    <t>ΟΛΟΗΜΕΡΟ ΣΧΟΛΕΙΟ-ΔΗΜ. ΑΓ. ΚΑΣΣΙΑΝΟΥ</t>
  </si>
  <si>
    <t>112-38-121</t>
  </si>
  <si>
    <t>ΟΛΟΗΜΕΡΟ ΣΧΟΛΕΙΟ-ΔΗΜ. ΠΟΤΑΜΙΟΥ</t>
  </si>
  <si>
    <t>112-38-122</t>
  </si>
  <si>
    <t>ΟΛΟΗΜΕΡΟ ΣΧΟΛΕΙΟ-ΔΗΜ ΑΓ.ΠΑΝΤΕΛΕΗΜΟΝΑ</t>
  </si>
  <si>
    <t>112-38-123</t>
  </si>
  <si>
    <t>ΟΛΟΗΜΕΡΟ-ΔΗΜ.ΣΧΟΛΕΙΟ ΑΓ. ΒΑΡΒΑΡΑΣ</t>
  </si>
  <si>
    <t>112-38-124</t>
  </si>
  <si>
    <t>ΟΛΟΗΜΕΡΟ ΣΧΟΛΕΙΟ-Β΄ΔΗΜ. ΛΑΤΣΙΩΝ ΚΒ</t>
  </si>
  <si>
    <t>112-38-125</t>
  </si>
  <si>
    <t>ΌΛΟΗΜΕΡΟ ΣΧΟΛΕΙΟ-Δ΄ΔΗΜ.ΛΑΤΣΙΩ</t>
  </si>
  <si>
    <t>112-38-126</t>
  </si>
  <si>
    <t>ΟΛΟΗΜΕΡΟ ΣΧΟΛΕΙΟ- ΔΗΜ. ΑΓ. ΣΠΥΡΙΔΩΝΑ</t>
  </si>
  <si>
    <t>112-38-127</t>
  </si>
  <si>
    <t>ΟΛΟΗΜΕΡΟ ΣΧΟΛΕΙΟ-ΔΗΜ. ΑΓΙΟΥ ΒΑΣΙΛΕΙΟΥ</t>
  </si>
  <si>
    <t>112-38-128</t>
  </si>
  <si>
    <t>ΟΛΟΗΜΕΡΟ ΣΧΟΛΕΙΟ-ΔΗΜ. ΠΟΛΙΤΙΚΟΥ</t>
  </si>
  <si>
    <t>112-38-129</t>
  </si>
  <si>
    <t>ΟΛΟΗΜΕΡΟ ΣΧΟΛΕΙΟ-ΔΗΜ.ΑΓΙΟΥ ΓΕΩΡΓΙΟΥ ΛΑΚ.</t>
  </si>
  <si>
    <t>112-38-13</t>
  </si>
  <si>
    <t>ΟΛΟΗΜΕΡΟ ΣΧΟΛΕΙΟ-ΔΗΜ. ΕΠΙΣΚΟΠΕΙΟΥ</t>
  </si>
  <si>
    <t>112-38-130</t>
  </si>
  <si>
    <t>ΟΛΟΗΜΕΡΟ ΣΧΟΛΕΙΟ-ΔΗΜ.ΣΧ. ΦΑΝΕΡΩΜΕΝΗΣ</t>
  </si>
  <si>
    <t>112-38-131</t>
  </si>
  <si>
    <t>ΟΛΟΗΜΕΡΟ ΣΧΟΛΕΙΟ-ΔΗΜ.Β΄ΠΕΡΑ ΧΩΡΙΟ ΝΗΣΟΥ</t>
  </si>
  <si>
    <t>112-38-132</t>
  </si>
  <si>
    <t>ΠΡΟΑΙΡ.ΟΛΟΗΜ.ΣΧΟΛΕΙΟ-Β΄Λ/ΜΕΙΑΣ ΑΓ.ΜΑΜΑ</t>
  </si>
  <si>
    <t>112-38-133</t>
  </si>
  <si>
    <t>ΟΛΟΗΜΕΡΟ ΣΧΟΛΕΙΟ-ΔΗΜ ΣΧ. ΜΑΜΜΑΡΙ</t>
  </si>
  <si>
    <t>112-38-134</t>
  </si>
  <si>
    <t>ΟΛΟΗΜΕΡΟ ΣΧΟΛΕΙΟ-Γ΄ΔΗΜ ΣΧΟΛ.ΛΑΤΣΙΩΝ</t>
  </si>
  <si>
    <t>112-38-135</t>
  </si>
  <si>
    <t>ΟΛΟΗΜΕΡΟ ΣΧΟΛΕΙΟ-ΔΗΜ.ΣΧ.ΑΓΡΟΚΗΠΙΑΣ</t>
  </si>
  <si>
    <t>112-38-136</t>
  </si>
  <si>
    <t>ΟΛΟΗΜΕΡΟ ΣΧΟΛΕΙΟ-ΔΗΜ.ΣΧ.ΜΟΣΦΙΛΩΤΗΣ</t>
  </si>
  <si>
    <t>112-38-137</t>
  </si>
  <si>
    <t>ΟΛΟΗΜΕΡΟ ΣΧΟΛΕΙΟ - ΔΗΜ ΑΓ.ΜΑΡΙΝΑΣ</t>
  </si>
  <si>
    <t>112-38-138</t>
  </si>
  <si>
    <t>ΟΛΟΗΜΕΡΟ ΣΧΟΛΕΙΟ-ΔΗΜ.ΣΧ.ΜΑΘΙΑΤΗ</t>
  </si>
  <si>
    <t>112-38-139</t>
  </si>
  <si>
    <t>ΟΛΟΗΜΕΡΟ ΣΧΟΛΕΙΟ-ΔΗΜ ΣΧ.ΜΑΛΟΥΝΤΑΣ</t>
  </si>
  <si>
    <t>112-38-14</t>
  </si>
  <si>
    <t>ΟΛΟΗΜΕΡΟ ΣΧΟΛΕΙΟ-ΔΗΜ. ΚΑΛ ΧΩΡΙΟΥ-ΓΟΥΡΡΙΟ</t>
  </si>
  <si>
    <t>112-38-140</t>
  </si>
  <si>
    <t>ΟΛΟΗΜΕΡΟ ΣΧΟΛΕΙΟ-ΔΗΜ ΝΗΠ.ΣΥΝ.ΑΝΘΟΥΠΟΛΗΣ</t>
  </si>
  <si>
    <t>112-38-141</t>
  </si>
  <si>
    <t>ΟΛΟΗΜΕΡΟ ΣΧΟΛΕΙΟ-ΔΗΜ.ΝΗΠ.ΦΑΝΕΡΩΜΕΝΗΣ</t>
  </si>
  <si>
    <t>112-38-142</t>
  </si>
  <si>
    <t>ΟΛΟΗΜΕΡΟ ΣΧΟΛΕΙΟ-ΔΗΜ.ΝΗΠ.ΑΓ.ΜΑΡΩΝΑΣ</t>
  </si>
  <si>
    <t>112-38-143</t>
  </si>
  <si>
    <t>ΟΛΟΗΜΕΡΟ ΣΧΟΛΕΙΟ-ΔΗΜ.ΝΗΠ.ΑΚΑΚΙΟΥ</t>
  </si>
  <si>
    <t>112-38-144</t>
  </si>
  <si>
    <t>ΟΛΟΗΜΕΡΟ ΣΧΟΛΕΙΟ-Α΄ΑΓΙΟΥ ΔΟΜΕΤΙΟΥ(ΚΒ)</t>
  </si>
  <si>
    <t>112-38-145</t>
  </si>
  <si>
    <t>ΟΛΟΗΜΕΡΟ ΣΧΟΛΕΙΟ-ΚΑΚΟΠΕΤΡΙΑΣ</t>
  </si>
  <si>
    <t>112-38-146</t>
  </si>
  <si>
    <t>ΟΛΟΗΜΕΡΟ ΣΧΟΛΕΙΟ-ΣΙΑΣ Λ/ΣΙΑΣ</t>
  </si>
  <si>
    <t>112-38-147</t>
  </si>
  <si>
    <t>ΟΛΟΗΜ.ΔΗΜ.ΝΗΠΙΑΓΩΓΕΙΟ ΠΕΥΚΙΟΣ ΓΕΩΡΓΙΑΔΗΣ</t>
  </si>
  <si>
    <t>112-38-148</t>
  </si>
  <si>
    <t>ΟΛΟΗΜΕΡΟ ΔΗΜ. ΝΗΠΙΑΓΩΓΕΙΟ ΣΙΑΣ</t>
  </si>
  <si>
    <t>112-38-15</t>
  </si>
  <si>
    <t>ΟΛΟΗΜΕΡΟ ΣΧΟΛΕΙΟ-Α' ΔΗΜ.ΚΟΚΚΙΝΟΤΡΙΜΙΘΙΑΣ</t>
  </si>
  <si>
    <t>112-38-150</t>
  </si>
  <si>
    <t>ΠΡΟΑΙΡ.ΟΛΟΗΜ.ΣΧΟΛΕΙΟ-ΝΗΠ.Α.ΠΑΝΑΓΙΔΗ</t>
  </si>
  <si>
    <t>112-38-152</t>
  </si>
  <si>
    <t>ΠΡΟΑΙΡ.ΟΛΟΗΜ.ΣΧΟΛΕΙΟ-ΚΟΡΝΟΥ</t>
  </si>
  <si>
    <t>112-38-153</t>
  </si>
  <si>
    <t>ΠΡΟΑΙΡ.ΟΛΟΗΜ. ΣΧΟΛΕΙΟ-ΜΟΣΦΙΛΩΤΗΣ</t>
  </si>
  <si>
    <t>112-38-154</t>
  </si>
  <si>
    <t>112-38-155</t>
  </si>
  <si>
    <t>ΠΡΟΑΙΡ.ΟΛΟΗΜ.ΣΧΟΛΕΙΟ-ΝΗΠΙΑΓ.ΑΓ.ΑΝΔΡΕΑ</t>
  </si>
  <si>
    <t>112-38-156</t>
  </si>
  <si>
    <t>ΠΡΟΑΙΡ.ΟΛΟΗΜ.ΣΧΟΛΕΙΟ-ΝΗΠ.Β΄ΛΑΤΣΙΩΝ</t>
  </si>
  <si>
    <t>112-38-157</t>
  </si>
  <si>
    <t>ΠΡΟΑΙΡ.ΟΛΟΗΜ.ΣΧΟΛΕΙΟ-ΝΗΠ.ΑΓ.ΚΑΣΣΙΑΝΟΥ</t>
  </si>
  <si>
    <t>112-38-158</t>
  </si>
  <si>
    <t>ΠΡΟΑΙΡ.ΟΛΟΗΜ.ΣΧΟΛΕΙΟ-ΝΗΠ.ΤΑΜΑΣΟΥ</t>
  </si>
  <si>
    <t>112-38-159</t>
  </si>
  <si>
    <t>ΠΡΟΑΙΡ.ΟΛΟΗΜ.ΣΧΟΛΕΙΟ-ΝΗΠ.ΕΥΡΥΧΟΥ</t>
  </si>
  <si>
    <t>112-38-16</t>
  </si>
  <si>
    <t>ΟΛΟΗΜΕΡΟ ΣΧΟΛΕΙΟ-ΔΗΜ. ΚΟΡΑΚΟΥ</t>
  </si>
  <si>
    <t>112-38-160</t>
  </si>
  <si>
    <t>ΠΡΟΑΙΡ.ΟΛΟΗΜ.ΣΧΟΛΕΙΟ-ΑΓ.ΑΝΔΡΕΑ Κ.Α΄</t>
  </si>
  <si>
    <t>112-38-161</t>
  </si>
  <si>
    <t>ΠΡΟΑΙΡ.ΟΛΟΗΜ.ΣΧΟΛΕΙΟ-ΔΗΜ.ΕΡΓΑΤΩΝ</t>
  </si>
  <si>
    <t>112-38-162</t>
  </si>
  <si>
    <t>ΠΡΟΑΙΡ.ΟΛΟΗΜ.ΣΧΟΛΕΙΟ-ΝΗΠ.ΤΣΕΡΙΟΥ</t>
  </si>
  <si>
    <t>112-38-163</t>
  </si>
  <si>
    <t>ΣΤ΄ΔΗΜΟΣΙΟ ΝΗΠΙΑΓΩΓΕΙΟ ΑΓΛΑΝΤΖΙΑΣ</t>
  </si>
  <si>
    <t>112-38-164</t>
  </si>
  <si>
    <t>ΠΡΟΑΙΡ.ΟΛΟΗΜ.ΣΧΟΛ.-ΔΗΜ.ΝΗΠ.ΠΕΡΙΣΤΕΡΩΝΑΣ</t>
  </si>
  <si>
    <t>112-38-165</t>
  </si>
  <si>
    <t>ΠΡΟΑΙΡ.ΟΛΟΗΜ.ΣΧΟΛ.-ΔΗΜ.ΝΗΠ.ΣΤ΄ΣΤΡΟΒΟΛΟΥ</t>
  </si>
  <si>
    <t>112-38-166</t>
  </si>
  <si>
    <t>ΠΡΟΑΙΡ.ΟΛΟΗΜ.ΣΧΟΛ.-ΔΗΜ.ΝΗΠ.Α΄ΛΑΚΑΤΑΜΕΙΑΣ</t>
  </si>
  <si>
    <t>112-38-167</t>
  </si>
  <si>
    <t>ΟΛΟΗΜΕΡΟ ΣΧΟΛΕΙΟ-ΔΗΜΟΤΙΚΟ ΑΣΙΝΟΥ</t>
  </si>
  <si>
    <t>112-38-168</t>
  </si>
  <si>
    <t>ΠΡΟΑΙΡΕΤΙΚΟ ΟΛΟΗΜ.ΝΗΠΙΑΓΩΓΕΙΟ-ΚΟΡΝΟΥ</t>
  </si>
  <si>
    <t>112-38-169</t>
  </si>
  <si>
    <t>ΟΛΟΗΜ.ΣΧΟΛΕΙΟ-ΔΗΜ.ΝΗΠ.Α΄ΠΕΡΑ ΧΩΡΙΟ ΝΗΣΟΥ</t>
  </si>
  <si>
    <t>112-38-17</t>
  </si>
  <si>
    <t>ΟΛΟΗΜΕΡΟ ΣΧΟΛΕΙΟ-Α' ΔΗΜ. ΛΑΚΑΤΑΜΙΑΣ ΚΒ'</t>
  </si>
  <si>
    <t>112-38-18</t>
  </si>
  <si>
    <t>ΟΛΟΗΜΕΡΟ ΣΧΟΛΕΙΟ - ΔΗΜ. ΛΥΘΡΟΔΟΝΤΑ</t>
  </si>
  <si>
    <t>112-38-19</t>
  </si>
  <si>
    <t>ΟΛΟΗΜΕΡΟ ΣΧΟΛΕΙΟ - Α' ΔΗΜ.ΜΑΚΕΔΟΝΙΤΙΣΣΑΣ</t>
  </si>
  <si>
    <t>112-38-20</t>
  </si>
  <si>
    <t>ΟΛΟΗΜΕΡΟ ΣΧΟΛΕΙΟ- Β' ΔΗΜ ΜΑΚΕΔΟΝΙΤΙΣΣΑΣ</t>
  </si>
  <si>
    <t>112-38-21</t>
  </si>
  <si>
    <t>ΟΛΟΗΜΕΡΟ ΣΧΟΛΕΙΟ- ΔΗΜ. ΜΕΝΟΙΚΟΥ</t>
  </si>
  <si>
    <t>112-38-22</t>
  </si>
  <si>
    <t>ΟΛΟΗΜΕΡΟ ΣΧΟΛΕΙΟ- ΔΗΜ. ΜΙΤΣΕΡΟΥ</t>
  </si>
  <si>
    <t>112-38-23</t>
  </si>
  <si>
    <t>ΟΛΟΗΜΕΡΟ ΣΧΟΛΕΙΟ- ΔΗΜ ΝΙΚΗΤΑΡΙΟΥ</t>
  </si>
  <si>
    <t>112-38-24</t>
  </si>
  <si>
    <t>ΟΛΟΗΜΕΡΟ ΣΧΟΛΕΙΟ- Α' ΔΗΜ. ΠΑΛΙΟΜΕΤΟΧΟΥ</t>
  </si>
  <si>
    <t>112-38-25</t>
  </si>
  <si>
    <t>ΟΛΟΗΜΕΡΟ ΣΧΟΛΕΙΟ- ΔΗΜ. ΠΟΤΑΜΙΑΣ</t>
  </si>
  <si>
    <t>112-38-26</t>
  </si>
  <si>
    <t>ΟΛΟΗΜΕΡΟ ΣΧΟΛΕΙΟ-ΔΗΜ. ΚΑΜΠΙΩΝ</t>
  </si>
  <si>
    <t>112-38-27</t>
  </si>
  <si>
    <t>ΟΛΟΗΜΕΡΟ ΣΧΟΛΕΙΟ- ΕΙΔΙΚΟ ΣΧ. ΛΕΥΚΩΣΙΑΣ</t>
  </si>
  <si>
    <t>112-38-28</t>
  </si>
  <si>
    <t>ΟΛΟΗΜΕΡΟ ΣΧΟΛΕΙΟ- ΔΗΜ ΑΝΘΟΥΠΟΛΗΣ</t>
  </si>
  <si>
    <t>112-38-29</t>
  </si>
  <si>
    <t>ΟΛΟΗΜΕΡΟ ΣΧΟΛΕΙΟ- ΔΗΜ. ΦΑΡΜΑΚΑ-ΚΑΜΠΙΟΥ</t>
  </si>
  <si>
    <t>112-38-31</t>
  </si>
  <si>
    <t>ΟΛΟΗΜΕΡΟ ΣΧΟΛΕΙΟ-ΔΗΜ. ΒΡΥΣΟΥΛΩΝ</t>
  </si>
  <si>
    <t>112-38-32</t>
  </si>
  <si>
    <t>ΟΛΟΗΜΕΡΟ ΣΧΟΛΕΙΟ-ΔΗΜ. ΦΡΕΝΑΡΟΥ</t>
  </si>
  <si>
    <t>112-38-33</t>
  </si>
  <si>
    <t>ΟΛΟΗΜΕΡΟ ΣΧΟΛΕΙΟ- Δ' ΔΗΜ. ΠΑΡΑΛΙΜΝΙΟΥ,</t>
  </si>
  <si>
    <t>112-38-34</t>
  </si>
  <si>
    <t>ΟΛΟΗΜΕΡΟ ΣΧΟΛΕΙΟ-ΑΠ. ΒΑΡΝΑΒΑΣ ΛΙΟΠΕΤΡΙΟΥ</t>
  </si>
  <si>
    <t>112-38-35</t>
  </si>
  <si>
    <t>ΟΛΟΗΜΕΡΟ ΣΧΟΛΕΙΟ-Γ΄ΔΗΜ. ΔΕΡΥΝΕΙΑΣ</t>
  </si>
  <si>
    <t>112-38-36</t>
  </si>
  <si>
    <t>ΟΛΟΗΜΕΡΟ ΣΧΟΛΕΙΟ-ΔΗΜ.ΡΙΖΟΚΑΡΠΑΣΟΥ</t>
  </si>
  <si>
    <t>112-38-37</t>
  </si>
  <si>
    <t>ΟΛΟΗΜΕΡΟ ΣΧΟΛΕΙΟ-ΔΗΜ.ΝΗΠ.ΡΙΖΟΚΑΡΠΑΣΟΥ</t>
  </si>
  <si>
    <t>112-38-38</t>
  </si>
  <si>
    <t>ΟΛΟΗΜΕΡΟ ΣΧΟΛΕΙΟ-ΑΥΓΟΡΟΥ Β΄</t>
  </si>
  <si>
    <t>112-38-40</t>
  </si>
  <si>
    <t>ΠΡΟΑΙΡ.ΟΛΟΗΜ.ΣΧΟΛΕΙΟ-ΝΗΠ.ΑΓ.ΑΘΑΝΑΣΙΟΥ</t>
  </si>
  <si>
    <t>112-38-400</t>
  </si>
  <si>
    <t>ΟΛΟΗΜΕΡΟ ΣΧΟΛΕΙΟ-ΟΛΟΗΜΕΡΟ ΛΑΡΝΑΚΑΣ</t>
  </si>
  <si>
    <t>112-38-401</t>
  </si>
  <si>
    <t>ΟΛΟΗΜΕΡΟ ΣΧΟΛΕΙΟ-ΔΗΜ. ΑΝΑΦΩΤΙΑΣ</t>
  </si>
  <si>
    <t>112-38-402</t>
  </si>
  <si>
    <t>ΟΛΟΗΜΕΡΟ ΣΧΟΛΕΙΟ-ΚΑΛΑΒΑΣΟΣ</t>
  </si>
  <si>
    <t>112-38-403</t>
  </si>
  <si>
    <t>ΟΛΟΗΜΕΡΟ ΣΧΟΛΕΙΟ-ΜΑΖΩΤΟΣ</t>
  </si>
  <si>
    <t>112-38-404</t>
  </si>
  <si>
    <t>ΟΛΟΗΜΕΡΟ ΣΧΟΛΕΙΟ-ΔΗΜ.ΜΑΡΩΝΙΟΥ-ΨΕΜΑΤΙΣΜ.</t>
  </si>
  <si>
    <t>112-38-405</t>
  </si>
  <si>
    <t>ΟΛΟΗΜΕΡΟ ΣΧΟΛΕΙΟ-Α' ΔΗΜ. ΞΥΛΟΦΑΓΟΥ</t>
  </si>
  <si>
    <t>112-38-406</t>
  </si>
  <si>
    <t>ΟΛΟΗΜΕΡΟ ΣΧΟΛΕΙΟ-Β' ΔΗΜ. ΞΥΛΟΦΑΓΟΥ</t>
  </si>
  <si>
    <t>112-38-407</t>
  </si>
  <si>
    <t>ΟΛΟΗΜΕΡΟ ΣΧΟΛΕΙΟ-Α' ΔΗΜ. ΟΡΜΗΔΕΙΑΣ</t>
  </si>
  <si>
    <t>112-38-408</t>
  </si>
  <si>
    <t>ΟΛΟΗΜΕΡΟ ΣΧΟΛΕΙΟ-Β' ΔΗΜ. ΟΡΜΗΔΕΙΑΣ</t>
  </si>
  <si>
    <t>112-38-409</t>
  </si>
  <si>
    <t>ΟΛΟΗΜΕΡΟ ΣΧΟΛΕΙΟ-ΔΗΜ. ΠΥΡΓΩΝ</t>
  </si>
  <si>
    <t>112-38-41</t>
  </si>
  <si>
    <t>ΟΛΟΗΜΕΡΟ ΣΧΟΛΕΙΟ-ΔΗΜ.ΚΟΦΙΝΟΥ</t>
  </si>
  <si>
    <t>112-38-410</t>
  </si>
  <si>
    <t>ΟΛΟΗΜΕΡΟ ΣΧΟΛΕΙΟ - ΔΗΜ. ΚΙΤΙΟΥ</t>
  </si>
  <si>
    <t>112-38-411</t>
  </si>
  <si>
    <t>ΟΛΟΗΜΕΡΟ- ΔΗΜ. ΣΧΟΛΕΙΟ ΑΛΑΜΙΝΟΥ</t>
  </si>
  <si>
    <t>112-38-412</t>
  </si>
  <si>
    <t>ΟΛΟΗΜΕΡΟ- ΔΗΜ. ΣΧΟΛΕΙΟ ΑΘΗΕΝΟΥ</t>
  </si>
  <si>
    <t>112-38-413</t>
  </si>
  <si>
    <t>ΟΛΟΗΜΕΡΟ-ΔΗΜΟΤΙΚΟ ΣΧ. ΤΕΡΣΕΦΑΝΟΥ</t>
  </si>
  <si>
    <t>112-38-414</t>
  </si>
  <si>
    <t>ΟΛΟΗΜΕΡΟ-ΑΓΙΟΣ ΣΠΥΡΙΔΩΝΑΣ</t>
  </si>
  <si>
    <t>112-38-415</t>
  </si>
  <si>
    <t>ΟΛΟΗΜΕΡΟ ΣΧΟΛΕΙΟ-ΔΗΜ. ΑΓΓΛΙΣΙΔΩΝ,ΜΕΝΟΓΙΑ</t>
  </si>
  <si>
    <t>112-38-416</t>
  </si>
  <si>
    <t>ΟΛΟΗΜΕΡΟ ΣΧΟΛΕΙΟ-ΔΗΜ. ΛΙΒΑΔΙΩΝ ΚΒ</t>
  </si>
  <si>
    <t>112-38-417</t>
  </si>
  <si>
    <t>ΟΛΟΗΜΕΡΟ ΣΧΟΛΕΙΟ-ΔΗΜ.ΖΥΓΙΟΥ</t>
  </si>
  <si>
    <t>112-38-418</t>
  </si>
  <si>
    <t>ΟΛΟΗΜΕΡΟ ΣΧΟΛΕΙΟ-ΔΗΜ. ΜΟΣΦΙΛΩΤΗΣ</t>
  </si>
  <si>
    <t>112-38-419</t>
  </si>
  <si>
    <t>ΟΛΟΗΜΕΡΟ ΣΧΟΛΕΙΟ-ΔΗΜ. ΟΡΟΚΛΙΝΗΣ</t>
  </si>
  <si>
    <t>112-38-42</t>
  </si>
  <si>
    <t>ΟΛΟΗΜΕΡΟ ΣΧΟΛΕΙΟ-ΔΗΜ.ΤΡΟΥΛΛΩΝ</t>
  </si>
  <si>
    <t>112-38-420</t>
  </si>
  <si>
    <t>ΟΛΟΗΜΕΡΟ ΣΧΟΛΕΙΟ-ΔΗΜ.ΑΓΙΩΝ ΑΝΑΡΓΥΡΩΝ</t>
  </si>
  <si>
    <t>112-38-421</t>
  </si>
  <si>
    <t>ΟΛΟΗΜΕΡΟ ΣΧΟΛΕΙΟ-ΔΗΜ. ΨΕΥΔΑ</t>
  </si>
  <si>
    <t>112-38-422</t>
  </si>
  <si>
    <t>ΟΛΟΗΜΕΡΟ ΣΧΟΛΕΙΟ-ΔΗΜ ΞΥΛΟΤΥΜΠΟΥ Β</t>
  </si>
  <si>
    <t>112-38-423</t>
  </si>
  <si>
    <t>ΟΛΟΗΜΕΡΟ ΣΧΟΛΕΙΟ-Α΄ΔΗΜ.ΔΡΟΜΟΛΑΞΙΑΣ</t>
  </si>
  <si>
    <t>112-38-424</t>
  </si>
  <si>
    <t>ΟΛΟΗΜΕΡΟ ΣΧΟΛΕΙΟ-ΔΗ.ΝΗΠΙΑΓΩΓΕΙΟ ΤΡΟΥΛΛΩΝ</t>
  </si>
  <si>
    <t>112-38-425</t>
  </si>
  <si>
    <t>ΟΛΟΗΜΕΡΟ ΣΧΟΛΕΙΟ-ΔΗΜ.ΝΗΠ.ΞΥΛΟΦΑΓΟΥ</t>
  </si>
  <si>
    <t>112-38-426</t>
  </si>
  <si>
    <t>ΟΛΟΗΜΕΡΟ ΣΧΟΛΕΙΟ ΕΘΝΑΡΧΗΣ ΜΑΚΑΡΙΟΣ Γ(ΚΒ)</t>
  </si>
  <si>
    <t>112-38-427</t>
  </si>
  <si>
    <t>ΟΛΟΗΜΕΡΟ ΣΧΟΛΕΙΟ ΚΑΛΟΥ ΧΩΡΙΟΥ</t>
  </si>
  <si>
    <t>112-38-428</t>
  </si>
  <si>
    <t>ΟΛΟΗΜΕΡΟ ΣΧΟΛΕΙΟ-ΚΟΡΝΟΥ</t>
  </si>
  <si>
    <t>112-38-429</t>
  </si>
  <si>
    <t>ΟΛΟΗΜ.ΔΗΜ.ΝΗΠΙΑΓΩΓΕΙΟ-ΠΡΟΔΡΟΜΟΥ ΛΑΡΝΑΚΑΣ</t>
  </si>
  <si>
    <t>112-38-43</t>
  </si>
  <si>
    <t>ΟΛΟΗΜΕΡΟ ΣΧΟΛΕΙΟ-ΔΗΜ.ΠΕΡΒΟΛΙΩΝ</t>
  </si>
  <si>
    <t>112-38-430</t>
  </si>
  <si>
    <t>ΟΛΟΗΜ.ΔΗΜ.ΝΗΠΙΑΓΩΓΕΙΟ-Α΄ΑΡΑΔΙΠΠΟΥ</t>
  </si>
  <si>
    <t>112-38-431</t>
  </si>
  <si>
    <t>ΟΛΟΗΜΕΡΟ ΔΗΜ. ΝΗΠΙΑΓΩΓΕΙΟ ΧΟΙΡΟΚΟΙΤΙΑΣ</t>
  </si>
  <si>
    <t>112-38-432</t>
  </si>
  <si>
    <t>ΠΡΟΑΙΡΕΤΙΚΟ ΟΛΟΗΜ.ΣΧΟΛΕΙΟ ΤΟΧΝΗΣ</t>
  </si>
  <si>
    <t>112-38-433</t>
  </si>
  <si>
    <t>ΠΡΟΑΙΡ.ΟΛΟΗΜ.ΣΧΟΛΕΙΟ-ΝΗΠ.ΑΓ.ΙΩΑΝΝΗ</t>
  </si>
  <si>
    <t>112-38-434</t>
  </si>
  <si>
    <t>ΠΡΟΑΙΡ.ΟΛΟΗΜ.ΣΧΟΛΕΙΟ-ΝΗΠ.ΚΑΛΟΥ ΧΩΡΙΟΥ</t>
  </si>
  <si>
    <t>112-38-435</t>
  </si>
  <si>
    <t>ΠΡΟΑΙΡ.ΟΛΟΗΜ.ΣΧΟΛ.-ΚΑΛΟ ΧΩΡΙΟ ΛΑΡΝΑΚΑΣ</t>
  </si>
  <si>
    <t>112-38-436</t>
  </si>
  <si>
    <t>ΠΡΟΑΙΡ.ΟΛΟΗΜ.ΣΧΟΛ.-ΝΗΠ.ΛΕΙΒΑΔΙΩΝ Λ/ΚΑ</t>
  </si>
  <si>
    <t>112-38-437</t>
  </si>
  <si>
    <t>ΠΡΟΑΙΡ.ΟΛΟΗΜ.ΣΧΟΛΕΙΟ-ΝΗΠ.ΑΓ.ΓΕΩΡΓΙΟΥ</t>
  </si>
  <si>
    <t>112-38-438</t>
  </si>
  <si>
    <t>ΠΡΟΑΙΡ.ΟΛΟΗΜ.ΣΧΟΛ.-ΔΗΜ.ΝΗΠ.ΤΟΧΝΗΣ</t>
  </si>
  <si>
    <t>112-38-439</t>
  </si>
  <si>
    <t>ΟΛΟΗΜ.ΣΧΟΛΕΙΟ-ΔΗΜ.ΝΗΠ.Β΄ΑΓΙΟΥ ΛΑΖΑΡΟΥ</t>
  </si>
  <si>
    <t>112-38-44</t>
  </si>
  <si>
    <t>ΟΛΟΗΜΕΡΟ ΣΧΟΛΕΙΟ-ΔΗΜ. ΖΗΝΩΝ ΛΑΡΝΑΚΑΣ</t>
  </si>
  <si>
    <t>112-38-440</t>
  </si>
  <si>
    <t>ΟΛΟΗΜΕΡΟ ΣΧΟΛΕΙΟ-Β΄ΑΓΙΟΥ ΛΑΖΑΡΟΥ</t>
  </si>
  <si>
    <t>112-38-441</t>
  </si>
  <si>
    <t>ΠΡΟΑΙΡ.ΟΛΟΗΜ.ΣΧΟΛΕΙΟ-ΚΕΛΛΙΩΝ</t>
  </si>
  <si>
    <t>112-38-442</t>
  </si>
  <si>
    <t>ΟΛΟΗΜΕΡΟ ΣΧΟΛΕΙΟ-Α΄ΑΡΑΔΙΠΠΟΥ</t>
  </si>
  <si>
    <t>112-38-443</t>
  </si>
  <si>
    <t>ΟΛΟΗΜΕΡΟ ΣΧΟΛΕΙΟ-ΜΕΝΕΟΥ</t>
  </si>
  <si>
    <t>112-38-45</t>
  </si>
  <si>
    <t>ΟΛΟΗΜΕΡΟ ΣΧΟΛΕΙΟ-ΔΗΜ. ΠΥΛΑΣ</t>
  </si>
  <si>
    <t>112-38-46</t>
  </si>
  <si>
    <t>ΟΛΟΗΜΕΡΟ ΣΧΟΛΕΙΟ-ΔΗΜ. ΧΟΙΡΟΚΟΙΤΙΑΣ</t>
  </si>
  <si>
    <t>112-38-47</t>
  </si>
  <si>
    <t>ΟΛΟΗΜΕΡΟ ΣΧΟΛΕΙΟ-ΑΓ. ΘΕΟΔΩΡΟΣ Λ/ΚΑΣ</t>
  </si>
  <si>
    <t>112-38-48</t>
  </si>
  <si>
    <t>ΟΛΟΗΜΕΡΟ ΣΧΟΛΕΙΟ-ΑΓΙΩΝ ΒΑΒΑΤΣΙΝΙΑΣ</t>
  </si>
  <si>
    <t>112-38-49</t>
  </si>
  <si>
    <t>ΟΛΟΗΜΕΡΟ ΣΧΟΛΕΙΟ-ΑΛΕΘΡΙΚΟ</t>
  </si>
  <si>
    <t>112-38-500</t>
  </si>
  <si>
    <t>ΟΛΟΗΜΕΡΟ ΣΧΟΛΕΙΟ-ΟΛΟΗΜΕΡΟ ΛΕΜΕΣΟΥ</t>
  </si>
  <si>
    <t>112-38-501</t>
  </si>
  <si>
    <t>ΟΛΟΗΜΕΡΟ ΣΧΟΛΕΙΟ- ΕΙΔ. ΣΧΟΛ. ΑΠ. ΛΟΥΚΑΣ</t>
  </si>
  <si>
    <t>112-38-502</t>
  </si>
  <si>
    <t>ΟΛΟΗΜΕΡΟ ΣΧΟΛΕΙΟ-ΠΑΙΔ.ΑΝΑΡΡΩΤΗΡΙΟ ΕΡ.ΣΤ.</t>
  </si>
  <si>
    <t>112-38-503</t>
  </si>
  <si>
    <t>ΟΛΟΗΜΕΡΟ ΣΧΟΛΕΙΟ - ΔΗΜ. ΑΠΑΙΣΙΑΣ</t>
  </si>
  <si>
    <t>112-38-504</t>
  </si>
  <si>
    <t>ΟΛΟΗΜΕΡΟ ΣΧΟΛΕΙΟ - ΔΗΜ. ΣΠΙΤΑΛΙΟΥ ΠΑΡΑΜΥ</t>
  </si>
  <si>
    <t>112-38-505</t>
  </si>
  <si>
    <t>ΟΛΟΗΜΕΡΟ ΣΧΟΛΕΙΟ- ΔΗΜ. ΦΟΙΝΙΟΥ</t>
  </si>
  <si>
    <t>112-38-506</t>
  </si>
  <si>
    <t>ΟΛΟΗΜΕΡΟ ΣΧΟΛΕΙΟ-ΙΗ΄ΔΗΜΟΤΙΚΟ ΛΕΜΕΣΟΥ</t>
  </si>
  <si>
    <t>112-38-507</t>
  </si>
  <si>
    <t>ΟΛΟΗΜΕΡΟ-Α΄ΔΗΜ. ΚΑΤΩ ΠΟΛΕΜΙΔΙΩΝ</t>
  </si>
  <si>
    <t>112-38-508</t>
  </si>
  <si>
    <t>ΟΛΟΗΜΕΡΟ-ΔΗΜΟΤΙΚΟ ΣΧΟΛΕΙΟ ΠΑΛΩΔΙΑΣ</t>
  </si>
  <si>
    <t>112-38-509</t>
  </si>
  <si>
    <t>ΟΛΟΗΜΕΡΟ ΣΧΟΛΕΙΟ- Β΄ΔΗΜ. ΑΓ. ΑΘΑΝΑΣΙΟΥ</t>
  </si>
  <si>
    <t>112-38-51</t>
  </si>
  <si>
    <t>ΟΛΟΗΜΕΡΟ ΣΧΟΛΕΙΟ-ΔΗΜ. ΣΧΟΛΕΙΟ ΙΑΜΑΤΙΚΗ</t>
  </si>
  <si>
    <t>112-38-510</t>
  </si>
  <si>
    <t>ΟΛΟΗΜΕΡΟ ΣΧ.-ΧΡΙΣΤΑΚΕΙΟ Α΄ΔΗΜ.ΓΕΡΜΑΣ.</t>
  </si>
  <si>
    <t>112-38-511</t>
  </si>
  <si>
    <t>ΟΛΟΗΜΕΡΟ ΣΧΟΛΕΙΟ-ΔΗΜ. ΣΧΟΛ. ΑΓΡΟΥ</t>
  </si>
  <si>
    <t>112-38-512</t>
  </si>
  <si>
    <t>ΟΛΟΗΜΕΡΟ ΣΧΟΛΕΙΟ-ΔΗΜ.ΣΧ.ΟΔΟΥΣ</t>
  </si>
  <si>
    <t>112-38-513</t>
  </si>
  <si>
    <t>ΟΛΟΗΜΕΡΟ ΣΧΟΛΕΙΟ-ΔΗΜ.ΑΓ.ΑΝΑΡΓΥΡΟΙ,ΜΟΝΗ</t>
  </si>
  <si>
    <t>112-38-514</t>
  </si>
  <si>
    <t>ΟΛΟΗΜΕΡΟ ΣΧΟΛΕΙΟ-ΔΗΜ.ΠΕΝΤΑΚΩΜΟΥ</t>
  </si>
  <si>
    <t>112-38-515</t>
  </si>
  <si>
    <t>ΟΛΟΗΜΕΡΟ ΣΧΟΛΕΙΟ-ΔΗΜ.ΑΚΡΩΤΗΡΙΟΥ</t>
  </si>
  <si>
    <t>112-38-516</t>
  </si>
  <si>
    <t>ΟΛΟΗΜΕΡΟ ΣΧΟΛΕΙΟ-Β΄ΔΗΜ. ΠΟΛΕΜΙΔΙΩΝ</t>
  </si>
  <si>
    <t>112-38-517</t>
  </si>
  <si>
    <t>ΟΛΟΗΜΕΡΟ ΣΧΟΛΕΙΟ-Α΄ΔΗΜΟΤΙΚΟ ΥΨΩΝΑ</t>
  </si>
  <si>
    <t>112-38-518</t>
  </si>
  <si>
    <t>ΟΛΟΗΜΕΡΟ ΣΧΟΛΕΙΟ-ΔΗΜ. ΛΙΝΟΠΕΤΡΑΣ</t>
  </si>
  <si>
    <t>112-38-519</t>
  </si>
  <si>
    <t>ΟΛΟΗΜΕΡΟ ΣΧΟΛΕΙΟ-Β΄ΔΗΜ.ΣΧ. ΓΕΡΜΑΣΟΓΕΙΑΣ</t>
  </si>
  <si>
    <t>112-38-52</t>
  </si>
  <si>
    <t>ΟΛΟΗΜΕΡΟ ΣΧΟΛΕΙΟ-ΔΗΜ. ΣΧΟΛΕΙΟ ΑΣΓΑΤΑΣ</t>
  </si>
  <si>
    <t>112-38-520</t>
  </si>
  <si>
    <t>ΟΛΟΗΜΕΡΟ ΣΧΟΛΕΙΟ-Α΄ΔΗΜ ΣΧ. ΚΟΛΟΣΣΙΟΥ</t>
  </si>
  <si>
    <t>112-38-521</t>
  </si>
  <si>
    <t>ΟΛΟΗΜΕΡΟ ΣΧΟΛΕΙΟ-Η΄ΔΗΜΟΤΙΚΟ ΟΜΟΝΟΙΑΣ(ΚΒ)</t>
  </si>
  <si>
    <t>112-38-522</t>
  </si>
  <si>
    <t>ΟΛΟΗΜΕΡΟ ΣΧΟΛΕΙΟ-ΣΤ΄ΔΗΜ. ΛΕΜΕΣΟΥ-ΑΓ.ΝΙΚΟ</t>
  </si>
  <si>
    <t>112-38-523</t>
  </si>
  <si>
    <t>ΟΛΟΗΜΕΡΟ ΣΧΟΛΕΙΟ-ΔΗΜ.ΣΧΟΛ.ΑΓΙΩΑΝΝΗ ΑΓΡΟΥ</t>
  </si>
  <si>
    <t>112-38-524</t>
  </si>
  <si>
    <t>ΟΛΟΗΜΕΡΟ ΣΧΟΛΕΙΟ-Η΄ΔΗΜ.ΝΗΠ.ΑΓ.ΑΝΤΩΝΙΟΥ</t>
  </si>
  <si>
    <t>112-38-525</t>
  </si>
  <si>
    <t>ΟΛΟΗΜΕΡΟ ΣΧΟΛΕΙΟ-Α΄ΔΗΜΟΤΙΚΟ ΛΕΜΕΣΟΥ(ΚΒ)</t>
  </si>
  <si>
    <t>112-38-526</t>
  </si>
  <si>
    <t>ΟΛΟΗΜΕΡΟ ΣΧΟΛΕΙΟ-Η΄ΟΜΟΝΟΙΑΣ (ΚΑ)</t>
  </si>
  <si>
    <t>112-38-527</t>
  </si>
  <si>
    <t>ΟΛΟΗΜΕΡΟ ΣΧΟΛΕΙΟ-ΠΕΛΕΝΔΡΙΟΥ</t>
  </si>
  <si>
    <t>112-38-528</t>
  </si>
  <si>
    <t>ΟΛΟΗΜΕΡΟ ΣΧΟΛΕΙΟ-ΣΤ΄ΛΕΜΕΣΟΥ(ΚΑ)</t>
  </si>
  <si>
    <t>112-38-529</t>
  </si>
  <si>
    <t>ΟΛΟΗΜ.ΔΗΜ.ΝΗΠΙΑΓΩΓΕΙΟ-ΕΠΙΣΚΟΠΗΣ</t>
  </si>
  <si>
    <t>112-38-53</t>
  </si>
  <si>
    <t>ΟΛΟΗΜΕΡΟ ΣΧΟΛΕΙΟ - ΔΗΜ. ΠΙΣΣΟΥΡΙΟΥ</t>
  </si>
  <si>
    <t>112-38-530</t>
  </si>
  <si>
    <t>ΟΛΟΗΜΕΡΟ ΔΗΜΟΣΙΟ ΝΗΠΙΑΓΩΓΕΙΟ ΤΡΑΧΩΝΙΟΥ</t>
  </si>
  <si>
    <t>112-38-531</t>
  </si>
  <si>
    <t>ΟΛΟΗΜΕΡΟ ΔΗΜ. ΝΗΠΙΑΓΩΓΕΙΟ ΙΑΜΑΤΙΚΗΣ</t>
  </si>
  <si>
    <t>112-38-532</t>
  </si>
  <si>
    <t>ΠΡΟΑΙΡΕΤΙΚΟ ΟΛΟΗΜ.ΣΧΟΛΕΙΟ ΤΡΑΧΩΝΙΟΥ</t>
  </si>
  <si>
    <t>112-38-533</t>
  </si>
  <si>
    <t>ΠΡΟΑΙΡ.ΟΛΟΗΜ.ΣΧΟΛ.-ΝΗΠ.ΚΥΠΕΡΟΥΝΤΑΣ</t>
  </si>
  <si>
    <t>112-38-534</t>
  </si>
  <si>
    <t>ΠΡΟΑΙΡ.ΟΛΟΗΜ.ΣΧΟΛΕΙΟ-ΙΣΤ΄ΔΗΜ ΛΕΜΕΣΟΥ</t>
  </si>
  <si>
    <t>112-38-535</t>
  </si>
  <si>
    <t>ΠΡΟΑΙΡ.ΟΛΟΗΜ.ΣΧΟΛΕΙΟ-Δ΄ΔΗΜ.ΛΕΜΕΣΟΥ</t>
  </si>
  <si>
    <t>112-38-536</t>
  </si>
  <si>
    <t>ΠΡΟΑΙΡ.ΟΛΟΗΜ.ΣΧΟΛΕΙΟ-ΙΣΤ΄ΝΗΠ.ΛΕΜΕΣΟΥ</t>
  </si>
  <si>
    <t>112-38-537</t>
  </si>
  <si>
    <t>ΠΡΟΑΙΡ.ΟΛΟΗΜ.ΣΧΟΛ.-ΔΗΜ.ΝΗΠ.ΕΡΗΜΗΣ</t>
  </si>
  <si>
    <t>112-38-538</t>
  </si>
  <si>
    <t>ΠΡΟΑΙΡ.ΟΛΟΗΜ.ΣΧΟΛ.-ΙΘ΄ΔΗΜΟΣ.ΝΗΠΙΑΓ.</t>
  </si>
  <si>
    <t>112-38-539</t>
  </si>
  <si>
    <t>ΠΡΟΑΙΡΕΤΙΚΟ ΟΛΟΗΜ.ΣΧΟΛ.Β΄ΤΡΑΧΩΝΙΟΥ Λ/ΣΟΥ</t>
  </si>
  <si>
    <t>112-38-54</t>
  </si>
  <si>
    <t>ΟΛΟΗΜΕΡΟ ΣΧΟΛΕΙΟ - ΔΗΜ. ΚΟΛΟΣΣΙ Β'</t>
  </si>
  <si>
    <t>112-38-540</t>
  </si>
  <si>
    <t>ΠΡΟΑΙΡΕΤΙΚΟ ΟΛΟΗΜ. ΝΗΠΙΑΓΩΓΕΙΟ ΠΥΡΓΟΥ</t>
  </si>
  <si>
    <t>112-38-541</t>
  </si>
  <si>
    <t>ΠΡΟΑΙΡ.ΟΛΟΗΜ.ΣΧΟΛΕΙΟ-ΙΕ΄ΔΗΜ.ΛΕΜΕΣΟΥ</t>
  </si>
  <si>
    <t>112-38-544</t>
  </si>
  <si>
    <t>ΠΡΟΑΙΡ.ΟΛΟΗΜ.ΣΧΟΛ.-ΔΗΜ.ΝΗΠ.ΠΑΛΩΔΙΑΣ</t>
  </si>
  <si>
    <t>112-38-545</t>
  </si>
  <si>
    <t>ΟΛΟΗΜΕΡΟ ΣΧΟΛΕΙΟ-ΔΗΜΟΣΙΟ ΝΗΠ.ΚΟΛΟΣΣΙΟΥ</t>
  </si>
  <si>
    <t>112-38-546</t>
  </si>
  <si>
    <t>ΟΛΟΗΜΕΡΟ ΣΧΟΛΕΙΟ-ΔΗΜΟΣΙΟ ΝΗΠ.Δ΄ΛΕΜΕΣΟΥ</t>
  </si>
  <si>
    <t>112-38-55</t>
  </si>
  <si>
    <t>ΟΛΟΗΜΕΡΟ ΣΧΟΛΕΙΟ - ΔΗΜ. ΠΥΡΓΟΥ</t>
  </si>
  <si>
    <t>112-38-56</t>
  </si>
  <si>
    <t>ΟΛΟΗΜΕΡΟ ΣΧΟΛΕΙΟ -ΔΗΜ. ΚΑΝΤΟΥ</t>
  </si>
  <si>
    <t>112-38-57</t>
  </si>
  <si>
    <t>ΟΛΟΗΜΕΡΟ ΣΧΟΛΕΙΟ-ΔΗΜ. ΑΨΙΟΥΣ</t>
  </si>
  <si>
    <t>112-38-58</t>
  </si>
  <si>
    <t>ΟΛΟΗΜΕΡΟ ΣΧΟΛΕΙΟ-ΔΗΜ ΚΥΠΕΡΟΥΝΤΑΣ</t>
  </si>
  <si>
    <t>112-38-59</t>
  </si>
  <si>
    <t>ΟΛΟΗΜΕΡΟ ΣΧΟΛΕΙΟ-ΔΗΜ. ΤΡΙΜΙΚΛΙΝΗΣ</t>
  </si>
  <si>
    <t>112-38-600</t>
  </si>
  <si>
    <t>ΟΛΟΗΜΕΡΟ ΣΧΟΛΕΙΟ - ΕΠΑΡΧ.ΓΡ. ΠΑΙΔΕΙΑΣ ΠΑ</t>
  </si>
  <si>
    <t>112-38-601</t>
  </si>
  <si>
    <t>ΟΛΟΗΜΕΡΟ ΣΧΟΛΕΙΟ-ΔΗΜ. ΤΙΜΗΣ</t>
  </si>
  <si>
    <t>112-38-602</t>
  </si>
  <si>
    <t>ΟΛΟΗΜΕΡΟ ΣΧΟΛΕΙΟ-ΕΙΔ. ΣΧΟΛΗ ΘΕΟΣΚΕΠΑΣΤΗ</t>
  </si>
  <si>
    <t>112-38-603</t>
  </si>
  <si>
    <t>ΟΛΟΗΜΕΡΟ ΣΧΟΛΕΙΟ - ΔΗΜ. ΑΝΑΡΙΤΑΣ</t>
  </si>
  <si>
    <t>112-38-604</t>
  </si>
  <si>
    <t>ΟΛΟΗΜΕΡΟ ΣΧΟΛΕΙΟ-Ε΄ΔΗΜΟΤΙΚΟ ΠΑΦΟΥ</t>
  </si>
  <si>
    <t>112-38-605</t>
  </si>
  <si>
    <t>ΟΛΟΗΜΕΡΟ ΣΧΟΛΕΙΟ-ΔΗΜ ΣΧ.ΤΑΛΑΣ</t>
  </si>
  <si>
    <t>112-38-606</t>
  </si>
  <si>
    <t>ΟΛΟΗΜΕΡΟ ΣΧΟΛΕΙΟ-Δ΄ΔΗΜ.ΠΑΦΟΥ-ΚΑΤΩ ΠΕΡΙΒ.</t>
  </si>
  <si>
    <t>112-38-607</t>
  </si>
  <si>
    <t>ΟΛΟΗΜΕΡΟ ΣΧΟΛΕΙΟ-ΠΕΡΙΦ.ΔΗΜ.ΣΧ.ΠΟΛΕΜΙΟΥ</t>
  </si>
  <si>
    <t>112-38-608</t>
  </si>
  <si>
    <t>ΟΛΟΗΜΕΡΟ ΣΧΟΛΕΙΟ-Δ΄ΔΗΜ.ΣΧ. ΠΑΦΟΥ</t>
  </si>
  <si>
    <t>112-38-609</t>
  </si>
  <si>
    <t>ΟΛΟΗΜΕΡΟ ΣΧΟΛΕΙΟ-ΔΗΜ. ΑΓΙΑΣ ΜΑΡΙΝΑΣ ΧΡΥΣ</t>
  </si>
  <si>
    <t>112-38-61</t>
  </si>
  <si>
    <t>ΟΛΟΗΜΕΡΟ ΣΧΟΛΕΙΟ - ΔΗΜ. ΤΣΑΔΑΣ-ΚΟΙΛΗΣ</t>
  </si>
  <si>
    <t>112-38-610</t>
  </si>
  <si>
    <t>ΟΛΟΗΜΕΡΟ ΣΧΟΛΕΙΟ-Γ΄ΔΗΜ ΝΗΠΙΑΓ.ΠΑΦΟΥ</t>
  </si>
  <si>
    <t>112-38-611</t>
  </si>
  <si>
    <t>ΟΛΟΗΜΕΡΟ ΣΧΟΛΕΙΟ-ΔΡΟΥΣΙΑ/ΚΑΘΗΚΑΣ</t>
  </si>
  <si>
    <t>112-38-612</t>
  </si>
  <si>
    <t>ΠΡΟΑΙΡ.ΟΛΟΗΜΕΡΟ ΣΧΟΛΕΙΟ:ΠΩΜΟΥ-ΠΑΧΥΑΜΜΟΥ</t>
  </si>
  <si>
    <t>112-38-613</t>
  </si>
  <si>
    <t>ΠΡΟΑΙΡ.ΟΛΟΗΜ.ΣΧΟΛΕΙΟ ΑΓ.ΓΕΩΡΓΙΟΥ ΠΑΦΟΥ</t>
  </si>
  <si>
    <t>112-38-614</t>
  </si>
  <si>
    <t>ΠΡΟΑΙΡΕΤΙΚΟ ΟΛΟΗΜ.ΣΧΟΛΕΙΟ ΠΑΦΟΥ Στ΄</t>
  </si>
  <si>
    <t>112-38-615</t>
  </si>
  <si>
    <t>ΠΡΟΑΙΡ.ΟΛΟΗΜ.ΝΗΠΙΑΓΩΓΕΙΟ ΚΟΥΚΛΙΩΝ</t>
  </si>
  <si>
    <t>112-38-616</t>
  </si>
  <si>
    <t>ΠΡΟΑΙΡ.ΟΛΟΗΜ.ΣΧΟΛΕΙΟ-ΣΤ΄ΝΗΠ.ΠΑΦΟΥ</t>
  </si>
  <si>
    <t>112-38-617</t>
  </si>
  <si>
    <t>ΠΡΟΑΙΡ.ΟΛΟΗΜ.ΣΧΟΛ.-ΔΗΜΟΤΙΚΟ Ζ΄ΠΑΦΟΥ</t>
  </si>
  <si>
    <t>112-38-618</t>
  </si>
  <si>
    <t>ΠΡΟΑΙΡ.ΟΛΟΗΜ.ΣΧΟΛ.-ΔΗΜΟΤΙΚΟ ΙΝΕΙΑΣ</t>
  </si>
  <si>
    <t>112-38-619</t>
  </si>
  <si>
    <t>ΠΡΟΑΙΡ.ΟΛΟΗΜ.ΣΧΟΛ.-ΔΗΜΟΤΙΚΟ ΙΓ΄ΠΑΦΟΥ</t>
  </si>
  <si>
    <t>112-38-62</t>
  </si>
  <si>
    <t>ΟΛΟΗΜΕΡΟ ΣΧΟΛΕΙΟ - ΔΗΜ ΧΟΛΕΤΡΙΩΝ</t>
  </si>
  <si>
    <t>112-38-620</t>
  </si>
  <si>
    <t>ΟΛΟΗΜΕΡΟ ΣΧΟΛΕΙΟ-ΔΗΜ.ΝΗΠ.ΚΟΥΚΛΙΩΝ</t>
  </si>
  <si>
    <t>112-38-621</t>
  </si>
  <si>
    <t>ΟΛΟΗΜΕΡΟ ΣΧΟΛΕΙΟ-ΚΑΤΩ ΠΥΡΓΟΥ</t>
  </si>
  <si>
    <t>112-38-622</t>
  </si>
  <si>
    <t>ΟΛΟΗΜ.ΣΧΟΛΕΙΟ-ΔΗΜ.ΝΗΠ.ΚΑΤΩ ΠΥΡΓΟΥ</t>
  </si>
  <si>
    <t>112-38-624</t>
  </si>
  <si>
    <t>ΟΛΟΗΜ.ΣΧΟΛΕΙΟ-ΔΗΜ.ΝΗΠ.Θ΄ΠΕΤΡΙΔΕΙΟ ΠΑΦΟΥ</t>
  </si>
  <si>
    <t>112-38-63</t>
  </si>
  <si>
    <t>ΟΛΟΗΜΕΡΟ ΣΧΟΛΕΙΟ - ΔΗΜ. ΜΕΣΟΓΗΣ</t>
  </si>
  <si>
    <t>112-38-64</t>
  </si>
  <si>
    <t>ΟΛΟΗΜΕΡΟ ΣΧΟΛΕΙΟ - ΔΗΜ ΑΡΓΑΚΑΣ</t>
  </si>
  <si>
    <t>112-38-65</t>
  </si>
  <si>
    <t>ΟΛΟΗΜΕΡΟ ΣΧΟΛΕΙΟ-Η' ΔΗΜΟΤΙΚΟ ΠΑΦΟΥ</t>
  </si>
  <si>
    <t>112-38-66</t>
  </si>
  <si>
    <t>ΟΛΟΗΜΕΡΟ ΣΧΟΛΕΙΟ-ΔΗΜ.ΚΟΥΚΛΙΩΝ</t>
  </si>
  <si>
    <t>112-38-67</t>
  </si>
  <si>
    <t>ΟΛΟΗΜΕΡΟ ΣΧΟΛΕΙΟ-ΔΗΜ. ΜΑΝΔΡΙΩΝ ΠΑΦΟΥ</t>
  </si>
  <si>
    <t>112-38-69</t>
  </si>
  <si>
    <t>ΟΛΟΗΜΕΡΟ ΣΧΟΛΕΙΟ-ΔΗΜ. ΠΟΛΗΣ ΧΡΥΣΟΧΟΥΣ</t>
  </si>
  <si>
    <t>11-33-105</t>
  </si>
  <si>
    <t>ΑΠΟΖΗΜΙΩΣΗ ΝΟΣΗΛΕΥΤΩΝ ΣΤΑ ΚΕΝ</t>
  </si>
  <si>
    <t>11-0233200261</t>
  </si>
  <si>
    <t>11-104</t>
  </si>
  <si>
    <t>ΕΠΙΤΡΟΠΕΣ</t>
  </si>
  <si>
    <t>20-0302211104</t>
  </si>
  <si>
    <t>12-05-033</t>
  </si>
  <si>
    <t>ΥΠΕΡΩΡΙΕΣ-ΔΑΣ.ΠΕΡ.ΠΑΦΟΥ</t>
  </si>
  <si>
    <t>12-0205206263</t>
  </si>
  <si>
    <t>12-08-035</t>
  </si>
  <si>
    <t>ΕΞΟΔΑ ΕΞΕΤΑΣΕΩΝ ΠΡΟΣΛΗΨΗΣ</t>
  </si>
  <si>
    <t>12-0308200035</t>
  </si>
  <si>
    <t>12-11-525</t>
  </si>
  <si>
    <t>ΣΥΜΜΕΤΟΧΗ ΣΕ ΠΡΑΓΡ. ΕΥΡΩΠΑΙΚΗΣ ΕΝΩΣΗΣ</t>
  </si>
  <si>
    <t>12-0311371525</t>
  </si>
  <si>
    <t>12-11-667</t>
  </si>
  <si>
    <t>ΕΡΕΥΝΙΤΙΚΟ ΠΡΟΓΡΑΜΜΑ ΕΣΠΕΡΙΔΕΣ</t>
  </si>
  <si>
    <t>12-0511300892</t>
  </si>
  <si>
    <t>12-11-892</t>
  </si>
  <si>
    <t>ΕΡΓΑΣΙΑ ΠΡΟΓΡΑΜΜΑΤΟΣ</t>
  </si>
  <si>
    <t>12-12-035</t>
  </si>
  <si>
    <t>12-0312200035</t>
  </si>
  <si>
    <t>12-2-703</t>
  </si>
  <si>
    <t>ΔΙΑΛΕΞΕΙΣ-ΤΜΗΜΑ ΓΕΩΡΓΙΑΣ</t>
  </si>
  <si>
    <t>12-0502371703</t>
  </si>
  <si>
    <t>12-3-653</t>
  </si>
  <si>
    <t>ΥΠΕΡΩΡΙΕΣ-ΤΜΗΜΑ ΑΛΙΕΙΑΣ &amp; ΘΑΛΑΣΣΙΩΝ ΕΡ.</t>
  </si>
  <si>
    <t>12-0312314098</t>
  </si>
  <si>
    <t>12-5-1-001</t>
  </si>
  <si>
    <t>ΤΜ.ΔΑΣΩΝ ΥΠΕΡ.(ΔΑΣΙΚΗ ΠΕΡΙΦ.ΛΕΥΚΩΣΙΑΣ)</t>
  </si>
  <si>
    <t>12-0205201261</t>
  </si>
  <si>
    <t>12-5-1-002</t>
  </si>
  <si>
    <t>ΤΜ.ΔΑΣΩΝ ΥΠΕΡ.(ΔΑΣΙΚΟΣ ΜΗΧΑΝΙΚΟΣ)</t>
  </si>
  <si>
    <t>12-0205211261</t>
  </si>
  <si>
    <t>12-5-1-003</t>
  </si>
  <si>
    <t>ΤΜ.ΔΑΣΩΝ ΥΠΕΡ.(ΚΛΑΔΟΣ ΠΡΟΓΡΑΜΜΑΤΙΣΜΟΥ)</t>
  </si>
  <si>
    <t>12-0205200261</t>
  </si>
  <si>
    <t>12-5-1-004</t>
  </si>
  <si>
    <t>ΤΜ.ΔΑΣΩΝ ΥΠΕΡ.(ΤΟΜΕΑΣ ΠΑΡΚΩΝ ΚΑΙ ΠΕΡΙΒ.)</t>
  </si>
  <si>
    <t>12-5-1-005</t>
  </si>
  <si>
    <t>ΤΜ.ΔΑΣΩΝ ΥΠΕΡ.(ΤΟΜ.ΧΩΡΟΜ.ΕΠΕΚΤ.ΚΑΙ ΓΑΙΩΝ</t>
  </si>
  <si>
    <t>12-5-1-006</t>
  </si>
  <si>
    <t>ΤΜ.ΔΑΣΩΝ ΥΠΕΡ.(ΤΟΜ.ΔΑΣ.ΕΡΕΥΝΩΝ ΚΑΙ ΔΙΑΦ.</t>
  </si>
  <si>
    <t>12-5-1-007</t>
  </si>
  <si>
    <t>ΤΜ.ΔΑΣΩΝ ΥΠΕΡ.(ΤΟΜ.ΔΙΑΧΕΙΡ.ΚΑΙ ΜΗΧΑΝΟΓΡ.</t>
  </si>
  <si>
    <t>12-5-1-021</t>
  </si>
  <si>
    <t>ΤΜ.ΔΑΣΩΝ ΕΠΙΔ.(ΔΑΣΙΚΗ ΠΕΡΙΦΕΡ.ΛΕΥΚΩΣΙΑΣ)</t>
  </si>
  <si>
    <t>12-0205201265</t>
  </si>
  <si>
    <t>12-5-1-022</t>
  </si>
  <si>
    <t>ΤΜ.ΔΑΣΩΝ ΕΠΙΔ.(ΔΑΣΙΚΟΣ ΜΗΧΑΝΙΚΟΣ)</t>
  </si>
  <si>
    <t>12-0205211265</t>
  </si>
  <si>
    <t>12-5-1-023</t>
  </si>
  <si>
    <t>ΤΜ.ΔΑΣΩΝ ΕΠΙΔ.(ΚΛΑΔΟΣ ΠΡΟΓΡΑΜΜΑΤΙΣΜΟΥ)</t>
  </si>
  <si>
    <t>12-0205200265</t>
  </si>
  <si>
    <t>12-5-1-024</t>
  </si>
  <si>
    <t>ΤΜ.ΔΑΣΩΝ ΕΠΙΔ.(ΤΟΜΕΑΣ ΠΑΡΚΩΝ ΚΑΙ ΠΕΡΙΒΑΛ</t>
  </si>
  <si>
    <t>12-5-1-025</t>
  </si>
  <si>
    <t>ΤΜ.ΔΑΣΩΝ ΕΠΙΔ.(ΤΟΜ.ΧΩΡΟΜ.ΕΠΕΚΤ.ΚΑΙ ΓΑΙΩΝ</t>
  </si>
  <si>
    <t>12-5-1-026</t>
  </si>
  <si>
    <t>ΤΜ.ΔΑΣΩΝ ΕΠΙΔ.(ΤΟΜ.ΔΑΣΙΚ.ΕΡΕΥΝ.ΚΑΙ ΔΙΑΦ.</t>
  </si>
  <si>
    <t>12-5-1-027</t>
  </si>
  <si>
    <t>ΤΜ.ΔΑΣΩΝ ΕΠΙΔ.(ΤΟΜ.ΔΙΑΧΕΙΡ.ΚΑΙ ΜΗΧΑΝΟΓΡ.</t>
  </si>
  <si>
    <t>12-5-1-031</t>
  </si>
  <si>
    <t>ΕΠ.ΒΑΡΔΙΑΣ-ΔΑΣΙΚΗ ΠΕΡΙΦΕΡΕΙΑ ΛΕΥΚΩΣΙΑΣ</t>
  </si>
  <si>
    <t>12-0205201263</t>
  </si>
  <si>
    <t>12-5-1-040</t>
  </si>
  <si>
    <t>ΕΠΙΔΟΜΑ ΙΠΤΑΜΕΝΩΝ</t>
  </si>
  <si>
    <t>12-0205200165</t>
  </si>
  <si>
    <t>12-5-1-263</t>
  </si>
  <si>
    <t>12-5-1-265</t>
  </si>
  <si>
    <t>ΔΑΣΙΚΗ ΠΕΡΙΦΕΡΕΙΑ ΛΕΥΚΩΣΙΑΣ</t>
  </si>
  <si>
    <t>12-5-12-34</t>
  </si>
  <si>
    <t>ΕΠ.ΒΑΡΔΙΑΣ-ΔΑΣΙΚΟ ΚΟΛΛΕΓΙΟ</t>
  </si>
  <si>
    <t>12-0205212263</t>
  </si>
  <si>
    <t>12-5-2-008</t>
  </si>
  <si>
    <t>ΤΜ.ΔΑΣΩΝ ΥΠΕΡ.(ΔΑΣΙΚΟ ΚΟΛΕΓΙΟ)</t>
  </si>
  <si>
    <t>12-0205212261</t>
  </si>
  <si>
    <t>12-5-2-009</t>
  </si>
  <si>
    <t>ΤΜ.ΔΑΣΩΝ ΥΠΕΡ.(ΔΑΣΙΚΗ ΠΕΡΙΦ.ΤΡΟΟΔΟΥΣ)</t>
  </si>
  <si>
    <t>12-0205205261</t>
  </si>
  <si>
    <t>12-5-2-028</t>
  </si>
  <si>
    <t>ΤΜ.ΔΑΣΩΝ ΕΠΙΔ.(ΔΑΣΙΚΟ ΚΟΛΕΓΙΟ)</t>
  </si>
  <si>
    <t>12-0205212265</t>
  </si>
  <si>
    <t>12-5-2-029</t>
  </si>
  <si>
    <t>ΤΜ.ΔΑΣΩΝ ΕΠΙΔ.(ΔΑΣΙΚΗ ΠΕΡΙΦΕΡ.ΤΡΟΟΔΟΥΣ)</t>
  </si>
  <si>
    <t>12-0205205265</t>
  </si>
  <si>
    <t>12-5-2-265</t>
  </si>
  <si>
    <t>ΔΑΣΙΚΗ ΠΕΡΙΦΕΡΕΙΑ ΤΡΟΟΔΟΥΣ</t>
  </si>
  <si>
    <t>12-5-3-265</t>
  </si>
  <si>
    <t>ΔΑΣΙΚΗ ΠΕΡΙΦΕΡΕΙΑ ΠΑΦΟΥ</t>
  </si>
  <si>
    <t>12-0205206265</t>
  </si>
  <si>
    <t>12-5-4-265</t>
  </si>
  <si>
    <t>ΔΑΣΙΚΟ ΚΟΛΛΕΓΙΟ</t>
  </si>
  <si>
    <t>12-5-5-032</t>
  </si>
  <si>
    <t>ΕΠ.ΒΑΡΔΙΑΣ-ΔΑΣΙΚΗ ΠΕΡΙΦΕΡΕΙΑ ΤΡΟΟΔΟΥΣ</t>
  </si>
  <si>
    <t>12-0205205263</t>
  </si>
  <si>
    <t>12-5-6-010</t>
  </si>
  <si>
    <t>ΤΜ.ΔΑΣΩΝ ΥΠΕΡ.(ΔΑΣΙΚΗ ΠΕΡΙΦΕΡΕΙΑ ΠΑΦΟΥ)</t>
  </si>
  <si>
    <t>12-0205206261</t>
  </si>
  <si>
    <t>12-5-6-030</t>
  </si>
  <si>
    <t>ΤΜ.ΔΑΣΩΝ ΕΠΙΔ.(ΔΑΣΙΚΗ ΠΕΡΙΦΕΡΕΙΑ ΠΑΦΟΥ)</t>
  </si>
  <si>
    <t>12-5-6-033</t>
  </si>
  <si>
    <t>ΕΠ.ΒΑΡΔΙΑΣ-ΔΑΣΙΚΗ ΠΕΡΙΦΕΡΕΙΑ ΠΑΦΟΥ</t>
  </si>
  <si>
    <t>1204-1</t>
  </si>
  <si>
    <t>ΛΙΜΑΝΙΑ/ΑΕΡΟΔΡΟΜΙΑ</t>
  </si>
  <si>
    <t>12-0204200261</t>
  </si>
  <si>
    <t>1204-2</t>
  </si>
  <si>
    <t>ΣΦΑΓΕΙΑ-ΠΤΗΝΟΣΦ.-ΚΡΕΟΠΩΛΕΙΑ</t>
  </si>
  <si>
    <t>1204-3</t>
  </si>
  <si>
    <t>ΕΝΔΟΚΟΙΝΟΤΙΚΟ ΕΜΠΟΡΙΟ</t>
  </si>
  <si>
    <t>1204-4</t>
  </si>
  <si>
    <t>ΚΤΗΝΙΑΤΡΙΚΑ ΕΡΓΑΣΤΗΡΙΑ</t>
  </si>
  <si>
    <t>1204-5</t>
  </si>
  <si>
    <t>ΦΑΡΜΕΣ ΚΑΙ ΓΑΛΑΚΤΟΚΟΜΕΙΑ</t>
  </si>
  <si>
    <t>1204-6</t>
  </si>
  <si>
    <t>ΣΗΜΕΙΑ ΕΛΕΓΧΟΥ</t>
  </si>
  <si>
    <t>1204-7</t>
  </si>
  <si>
    <t>ΕΚΘΕΣΕΙΣ ΣΚΥΛΩΝ/ΓΑΤΩΝ</t>
  </si>
  <si>
    <t>1204-8</t>
  </si>
  <si>
    <t>ΔΙΑΦΟΡΑ</t>
  </si>
  <si>
    <t>1250</t>
  </si>
  <si>
    <t>ELECTIONS - MIN. OF INTERIOR</t>
  </si>
  <si>
    <t>18-0301200048</t>
  </si>
  <si>
    <t>1251</t>
  </si>
  <si>
    <t>1253</t>
  </si>
  <si>
    <t>ELECTIONS -DISTRICT  0FFICER FSTA</t>
  </si>
  <si>
    <t>1254</t>
  </si>
  <si>
    <t>ELECTIONS - DISTRICT OFFICER L/CA</t>
  </si>
  <si>
    <t>1255</t>
  </si>
  <si>
    <t>ELECTIONS - DISTRICT OFFICER L/SSOL</t>
  </si>
  <si>
    <t>1256</t>
  </si>
  <si>
    <t>ELECTIONS - DISTRICT OFFICER PAPHOS</t>
  </si>
  <si>
    <t>1257</t>
  </si>
  <si>
    <t>ELECTIONS - POLICE</t>
  </si>
  <si>
    <t>13-01-001</t>
  </si>
  <si>
    <t>ΑΕΡΟΠΟΡΙΚΟ ΔΥΣΤΥΧΗΜΑ</t>
  </si>
  <si>
    <t>13-5613010001</t>
  </si>
  <si>
    <t>13-02-102</t>
  </si>
  <si>
    <t>ΑΠΟΖΗΜΙΩΣΗ ΓΙΑ ΥΠΗΡΕΣ.ΙΕΡΟΨΑΛΤΗ</t>
  </si>
  <si>
    <t>13-0302200102</t>
  </si>
  <si>
    <t>13-02-035</t>
  </si>
  <si>
    <t>ΕΠΙΤΗΡΗΣΗ ΕΞΕΤΑΣΕΩΝ-ΔΕΣΜΟΦΥΛΑΚΕΣ</t>
  </si>
  <si>
    <t>13-0302200035</t>
  </si>
  <si>
    <t>13-03</t>
  </si>
  <si>
    <t>ΑΣΤΥΝΟΜΙΑ-ΚΑΤΑΣΒΕΣΗ ΠΥΡΚΑΓΙΩΝ</t>
  </si>
  <si>
    <t>16-0402200651</t>
  </si>
  <si>
    <t>13-03-412</t>
  </si>
  <si>
    <t>ΕΞΟΔΑ ΕΞΕΤΑΣΕΩΝ-ΑΣΤΥΝΟΜΙΑ</t>
  </si>
  <si>
    <t>13-0301200502</t>
  </si>
  <si>
    <t>13-04</t>
  </si>
  <si>
    <t>ΠΥΡΟΣΒΕΣΤΙΚΗ ΥΠΗΡ.-ΚΑΤΑΣΒΕΣΗ ΠΥΡΚΑΓΙΩΝ</t>
  </si>
  <si>
    <t>13-04-267</t>
  </si>
  <si>
    <t>ΠΥΡΟΣΒΕΣΤΙΚΗ ΥΠΗΡΕΣΙΑ-ΕΚΜΙΣΘΩΣΗ ΥΠΗΡ.</t>
  </si>
  <si>
    <t>13-0204200267</t>
  </si>
  <si>
    <t>13-04-525</t>
  </si>
  <si>
    <t>ΣΥΜΜ.ΣΕ ΠΡΟΓΡΑΜ.&amp;ΠΡΩΤΟΒ.Ε.Ε.</t>
  </si>
  <si>
    <t>13-0304371525</t>
  </si>
  <si>
    <t>14-01-234</t>
  </si>
  <si>
    <t>Κ.Ο.Π.Π.</t>
  </si>
  <si>
    <t>14-0401100234</t>
  </si>
  <si>
    <t>14-01-261</t>
  </si>
  <si>
    <t>14-0201200261</t>
  </si>
  <si>
    <t>14-01-554</t>
  </si>
  <si>
    <t>ΔΙΚΑΙΩΜΑΤΑ ΕΜΠΕΙΡΟΓΝ.-ΕΤΟΙΜΑΣΙΑ ΜΕΛΕΤΩΝ</t>
  </si>
  <si>
    <t>14-0301314554</t>
  </si>
  <si>
    <t>14-116</t>
  </si>
  <si>
    <t>EXAMINATION EXPENSES</t>
  </si>
  <si>
    <t>20-0202214116</t>
  </si>
  <si>
    <t>14-349-01</t>
  </si>
  <si>
    <t>ΠΟΛΙΤΙΣΤΙΚΕΣ ΥΠΗΡΕΣΙΕΣ-ΦΕΣΤΙΒΑΛ ΚΥΠΡΟΥ</t>
  </si>
  <si>
    <t>20-0308318136</t>
  </si>
  <si>
    <t>142</t>
  </si>
  <si>
    <t>ALLOWANCES TO MEDICAL OFF IN RURAL AREAS</t>
  </si>
  <si>
    <t>22-0202200205</t>
  </si>
  <si>
    <t>15-003</t>
  </si>
  <si>
    <t>ΚΟΙΝΩΝΙΚΕΣ ΑΣΦΑΛΙΣΕΙΣ ΥΠΕΡΩΡΙΑΚΗ ΕΡΓΑΣΙΑ</t>
  </si>
  <si>
    <t>0360220000010</t>
  </si>
  <si>
    <t>15-004</t>
  </si>
  <si>
    <t>ΤΜΗΜΑ ΚΟΙΝ.ΕΥΗΜΕΡ. ΠΑΙΔΙΚΗ ΣΤΕΓΗ</t>
  </si>
  <si>
    <t>15-0204200106</t>
  </si>
  <si>
    <t>15-01-261</t>
  </si>
  <si>
    <t>ΣΥΜΜΕΤΟΧΗ ΣΤΗ ΔΙΕΘΝΗ ΕΚΘΕΣΗ ΚΥΠΡΟΥ</t>
  </si>
  <si>
    <t>15-0201200261</t>
  </si>
  <si>
    <t>15-01-851</t>
  </si>
  <si>
    <t>ΔΙΕΝΕΡΓΕΙΑ ΕΠΙΤ. ΕΛΕΓΧΩΝ ΕΡΓΩΝ ΤΟΥ ΕΕΠ</t>
  </si>
  <si>
    <t>15-0501371851</t>
  </si>
  <si>
    <t>15-02-035</t>
  </si>
  <si>
    <t>ΤΜΗΜΑ ΕΡΓΑΣΙΑΣ-ΕΞΟΔΑ ΕΞΕΤΑΣΕΩΝ</t>
  </si>
  <si>
    <t>15-0302200035</t>
  </si>
  <si>
    <t>15-02-106</t>
  </si>
  <si>
    <t>ΥΠΕΡΩΡΙΕΣ-ΤΜΗΜΑ ΕΡΓΑΣΙΑΣ</t>
  </si>
  <si>
    <t>15-0202211106</t>
  </si>
  <si>
    <t>15-02-261</t>
  </si>
  <si>
    <t>ΑΠΟΓΕΥΜΑΤΙΝΗ ΑΠΑΣΧΟΛΗΣΗ-ΔΕΥΤΕΡΑ</t>
  </si>
  <si>
    <t>15-0202200261</t>
  </si>
  <si>
    <t>15-03-035</t>
  </si>
  <si>
    <t>15-0303200035</t>
  </si>
  <si>
    <t>15-03-226</t>
  </si>
  <si>
    <t>ΕΠΙΔΟΜΑ ΜΕΛΩΝ ΙΑΤΡΟΣΥΜΒΟΥΛΙΩΝ</t>
  </si>
  <si>
    <t>15-0203200226</t>
  </si>
  <si>
    <t>15-03-230</t>
  </si>
  <si>
    <t>ΔΙΚΑΙΩΜΑΤΑ ΓΙΑ ΙΑΤΡΟΣΥΜΒΟΥΛΕΣ</t>
  </si>
  <si>
    <t>15-0203200230</t>
  </si>
  <si>
    <t>15-03-607</t>
  </si>
  <si>
    <t>ΑΣΦΑΛΕΙΑ ΣΤΟ ΥΠ.ΕΡΓΑΣΙΑΣ ΚΑΙ ΚΟΙΝ.ΑΣΦ.</t>
  </si>
  <si>
    <t>15-0303200607</t>
  </si>
  <si>
    <t>15-04</t>
  </si>
  <si>
    <t>ΑΝΑΔΡΟΜΙΚΑ ΤΜΗΜ. ΕΥΗΜΕΡΙΑΣ 1991-1995</t>
  </si>
  <si>
    <t>15-0204200263</t>
  </si>
  <si>
    <t>15-04-035</t>
  </si>
  <si>
    <t>15-0304200035</t>
  </si>
  <si>
    <t>15-04-103</t>
  </si>
  <si>
    <t>ΣΥΝΕΔΡΙΕΣ ΕΠΙΤΡΟΠΗΣ ΒΙΑΣ ΣΤΗΝ ΟΙΚΟΓΕΝΕΙΑ</t>
  </si>
  <si>
    <t>15-0304200103</t>
  </si>
  <si>
    <t>15-04-583</t>
  </si>
  <si>
    <t>ΕΓΕ Λ/ΣΟΥ-ΑΠΑΣΧΟΛ.ΔΑΣΚΑΛ.ΣΤΗΝ ΠΑΙΔ.ΣΤΕΓΗ</t>
  </si>
  <si>
    <t>15-0304205583</t>
  </si>
  <si>
    <t>15-05-001</t>
  </si>
  <si>
    <t>ΕΞΩΤΕΡ.ΟΜΙΛ.Δ.Υ.ΚΑΤΑΡΤΙΣΗ</t>
  </si>
  <si>
    <t>15-0205200262</t>
  </si>
  <si>
    <t>15-05-002</t>
  </si>
  <si>
    <t>ΕΞΩΤΕΡ.ΟΜΙΛ.Δ.Υ.ΜΙΜ</t>
  </si>
  <si>
    <t>15-05-003</t>
  </si>
  <si>
    <t>ΕΠΙΘΕΩΡΗΤΕΣ ΣΥΣΤ.ΜΑΘΗΤΕΙΑΣ</t>
  </si>
  <si>
    <t>15-05-004</t>
  </si>
  <si>
    <t>ΚΕΠΑ ΜΙΜ</t>
  </si>
  <si>
    <t>15-05-005</t>
  </si>
  <si>
    <t>ΚΕΠΑ ΕΡΓΑΣΤΗΡΙΑ ΠΡΟΓΡ.</t>
  </si>
  <si>
    <t>15-05-006</t>
  </si>
  <si>
    <t>ΚΕΠΑ ΔΙΕΥΘ.ΑΝΑΠΤ.ΣΥΜΒΟΥΛΕΥΤΙΚΕΣ</t>
  </si>
  <si>
    <t>15-05-007</t>
  </si>
  <si>
    <t>ΚΕΠΑ ΔΙΕΥΘ.ΑΝΑΠΤ.ΕΠΙΜΟΡΦ.ΠΡΟΓΡ.</t>
  </si>
  <si>
    <t>15-05-008</t>
  </si>
  <si>
    <t>ΚΕΠΑ ΕΡΓΑΣΤΗΡΙΑ ΣΥΜΒΟΥΛΕΥΤΙΚΕΣ</t>
  </si>
  <si>
    <t>15-05-106</t>
  </si>
  <si>
    <t>ΚΕΝΤΡΟ ΠΑΡΑΓΩΓΙΚΟΤΗΤΑΣ-ΔΙΑΛΕΞΕΙΣ</t>
  </si>
  <si>
    <t>15-0205200106</t>
  </si>
  <si>
    <t>15-06-035</t>
  </si>
  <si>
    <t>15-0306200035</t>
  </si>
  <si>
    <t>15-08-196</t>
  </si>
  <si>
    <t>TESTING &amp; CONSULTANCY</t>
  </si>
  <si>
    <t>15-0208200266</t>
  </si>
  <si>
    <t>15-08-266</t>
  </si>
  <si>
    <t>ΔΙΚΑΙΩΜ.ΠΑΡΟΧΗΣ ΤΕΧΝ.ΚΑΙ ΣΥΜΒ.ΥΠΗΡΕΣΙΩΝ</t>
  </si>
  <si>
    <t>15-09-261</t>
  </si>
  <si>
    <t>ΕΠΙΘΕΩΡΗΣΗ ΩΡΩΝ ΛΕΙΤΟΥΡΓΙΑΣ ΚΑΤΑΣΤΗΜΑΤΩΝ</t>
  </si>
  <si>
    <t>15-273-01</t>
  </si>
  <si>
    <t>ΚΡΑΤ. ΟΡΧΗΣΤΡΑ ΔΩΜΑΤΙΟΥ-ΟΡΧΗΣΤΡΑ ΝΕΩΝ</t>
  </si>
  <si>
    <t>20-0308315137</t>
  </si>
  <si>
    <t>15-5-04330</t>
  </si>
  <si>
    <t>ΔΙΑΛΕΞΕΙΣ ΚΑΤΑΡΤΙΣΗ-ΕΠΙΜΟΡΦΩΣΗ</t>
  </si>
  <si>
    <t>15-0405300330</t>
  </si>
  <si>
    <t>15-5-11106</t>
  </si>
  <si>
    <t>ΚΕΝΤΡΟ ΠΑΡΑΓΩΓΙΚΟΤΗΤΑΣ-ΔΙΑΛΕΞΕΙΣ ΜΙΜ</t>
  </si>
  <si>
    <t>15-0205211106</t>
  </si>
  <si>
    <t>15-5-13106</t>
  </si>
  <si>
    <t>ΚΕΝΤΡΟ ΠΑΡΑΓΩΓΙΚΟΤΗΤΑΣ-ΣΥΣΤ.ΜΑΘΗΤΕΙΑΣ</t>
  </si>
  <si>
    <t>15-0205213106</t>
  </si>
  <si>
    <t>1502-261</t>
  </si>
  <si>
    <t>ΕΝΔΙΑΜΕΣΟΣ ΦΟΡΕΑΣ ΙΙ</t>
  </si>
  <si>
    <t>15022261</t>
  </si>
  <si>
    <t>ΑΠΟΓΕΥΜΑΤΙΝΗ ΑΠΑΣΧΟΛΗΣΗ-ΥΠΗΡ.ΑΛΛΟΔΑΠΩΝ</t>
  </si>
  <si>
    <t>1502261</t>
  </si>
  <si>
    <t>ΑΠΟΓΕΥΜΑΤΙΝΑ ΚΛΙΜΑΚΙΑ ΕΠΙΘΕΩΡΗΣΕΩΝ</t>
  </si>
  <si>
    <t>1504-583</t>
  </si>
  <si>
    <t>ΕΓΕ ΛΕΥΚΩΣΙΑΣ-ΑΓΟΡΑ ΥΠΗΡΕΣΙΩΝ</t>
  </si>
  <si>
    <t>15-0304201583</t>
  </si>
  <si>
    <t>159</t>
  </si>
  <si>
    <t>POLICE HIRE FEES</t>
  </si>
  <si>
    <t>BB HH XX 1590</t>
  </si>
  <si>
    <t>159-01</t>
  </si>
  <si>
    <t>13-0203200267</t>
  </si>
  <si>
    <t>159-02</t>
  </si>
  <si>
    <t>159-03</t>
  </si>
  <si>
    <t>159-04</t>
  </si>
  <si>
    <t>159-05</t>
  </si>
  <si>
    <t>159-06</t>
  </si>
  <si>
    <t>159-07</t>
  </si>
  <si>
    <t>159-08</t>
  </si>
  <si>
    <t>159-09</t>
  </si>
  <si>
    <t>159-10</t>
  </si>
  <si>
    <t>159-11</t>
  </si>
  <si>
    <t>159-12</t>
  </si>
  <si>
    <t>159-13</t>
  </si>
  <si>
    <t>159-14</t>
  </si>
  <si>
    <t>159-15</t>
  </si>
  <si>
    <t>1590010100</t>
  </si>
  <si>
    <t>ΕΚΜΙΣΘΩΣΕΙΣ-ΙΠΠΟΔΡΟΜΟΣ</t>
  </si>
  <si>
    <t>1590012100</t>
  </si>
  <si>
    <t>1590012300</t>
  </si>
  <si>
    <t>1590020100</t>
  </si>
  <si>
    <t>ΕΚΜΙΣΘΩΣΕΙΣ- ΔΗΜΟΣΙΑ ΕΡΓΑ</t>
  </si>
  <si>
    <t>1590020200</t>
  </si>
  <si>
    <t>ΕΚΜΙΣΘΩΣΕΙΣ - ΔΗΜΟΣΙΑ ΕΡΓΑ</t>
  </si>
  <si>
    <t>1590022100</t>
  </si>
  <si>
    <t>ΕΚΜΙΣΘΩΣΕΙΣ-ΔΗΜΟΣΙΑ ΕΡΓΑ</t>
  </si>
  <si>
    <t>1590022200</t>
  </si>
  <si>
    <t>1590022300</t>
  </si>
  <si>
    <t>1590030100</t>
  </si>
  <si>
    <t>ΕΚΜΙΣΘΩΣΕΙΣ - ΕΛΕΓΧΟΣ ΠΛΟΙΩΝ</t>
  </si>
  <si>
    <t>1590031200</t>
  </si>
  <si>
    <t>ΕΚΜΙΣΘΩΣΕΙΣ-ΕΛΕΓΧΟΣ ΠΛΟΙΩΝ</t>
  </si>
  <si>
    <t>1590031500</t>
  </si>
  <si>
    <t>1590032100</t>
  </si>
  <si>
    <t>1590032200</t>
  </si>
  <si>
    <t>1590032300</t>
  </si>
  <si>
    <t>1590040100</t>
  </si>
  <si>
    <t>ΣΥΝΟΔΕΙΑ ΕΠΙΚΙΝΔΥΝΟΥ ΦΟΡΤΙΟΥ</t>
  </si>
  <si>
    <t>1590040200</t>
  </si>
  <si>
    <t>1590042100</t>
  </si>
  <si>
    <t>1590042200</t>
  </si>
  <si>
    <t>1590042300</t>
  </si>
  <si>
    <t>1590050100</t>
  </si>
  <si>
    <t>ΕΚΜΙΣΘΩΣΕΙΣ ΓΡΑΦΟΛΟΓΙΚΩΝ ΕΞΕΤΑΣΕΩΝ</t>
  </si>
  <si>
    <t>1590052100</t>
  </si>
  <si>
    <t>1590052300</t>
  </si>
  <si>
    <t>1590060100</t>
  </si>
  <si>
    <t>ΕΚΜΙΣΘΩΣΕΙΣ ΡΥΘΜΙΣΗΣ ΤΡΟΧΑΙΑΣ</t>
  </si>
  <si>
    <t>1590060200</t>
  </si>
  <si>
    <t>1590062100</t>
  </si>
  <si>
    <t>1590062200</t>
  </si>
  <si>
    <t>1590062300</t>
  </si>
  <si>
    <t>1590070100</t>
  </si>
  <si>
    <t>ΚΑΤΑΣΚΕΥΑΣΤΙΚΑ ΕΡΓΑ -ΑΗΚ</t>
  </si>
  <si>
    <t>1590070200</t>
  </si>
  <si>
    <t>ΚΑΤΑΣΚΕΥΑΣΤΙΚΑ ΕΡΓΑ-Α.Η.Κ./Α.Τ.Η.Κ.</t>
  </si>
  <si>
    <t>1590072100</t>
  </si>
  <si>
    <t>ΚΑΤΑΣΚΕΥΑΣΤΙΚΑ ΕΡΓΑ-ΑΗΚ</t>
  </si>
  <si>
    <t>1590072200</t>
  </si>
  <si>
    <t>ΚΑΤΑΣΚΕΥΑΣΤΙΚΑ ΕΡΓΑ - ΑΗΚ/ΑΤΗΚ</t>
  </si>
  <si>
    <t>1590072300</t>
  </si>
  <si>
    <t>ΚΑΤΑΣΚΕΥΑΣΤΙΚΑ ΕΡΓΑ - ΑΗΚ</t>
  </si>
  <si>
    <t>1590080100</t>
  </si>
  <si>
    <t>ΕΚΜΙΣΘΩΣΕΙΣ ΧΡΗΜΑΤΑΠΟΣΤΟΛΩΝ</t>
  </si>
  <si>
    <t>1590080200</t>
  </si>
  <si>
    <t>1590082100</t>
  </si>
  <si>
    <t>1590082200</t>
  </si>
  <si>
    <t>1590082300</t>
  </si>
  <si>
    <t>1590092100</t>
  </si>
  <si>
    <t>ΠΕΡΙΠΟΛΙΚΗ ΚΑΛΥΨΗ ΤΡΑΠΕΖΩΝ</t>
  </si>
  <si>
    <t>1590092200</t>
  </si>
  <si>
    <t>1590092300</t>
  </si>
  <si>
    <t>159062300</t>
  </si>
  <si>
    <t>1590990100</t>
  </si>
  <si>
    <t>ΔΙΑΦΟΡΕΣ ΕΚΜΙΣΘΩΣΕΙΣ- ΤΜΗΜΑ Α'</t>
  </si>
  <si>
    <t>1590990200</t>
  </si>
  <si>
    <t>ΔΙΑΦΟΡΕΣ ΕΚΜΙΣΘΩΣΕΙΣ</t>
  </si>
  <si>
    <t>1590990300</t>
  </si>
  <si>
    <t>ΔΙΑΦΟΡΕΣ ΕΚΜΙΣΘΩΣΕΙΣ-ΤΜΗΜΑ Δ</t>
  </si>
  <si>
    <t>1590990400</t>
  </si>
  <si>
    <t>ΥΠΕΡΩΡΙΕΣ-ΔΙΑΦΟΡΕΣ ΕΚΔ. ΤΜΗΜΑ Γ</t>
  </si>
  <si>
    <t>1590992100</t>
  </si>
  <si>
    <t>1590992200</t>
  </si>
  <si>
    <t>1590992300</t>
  </si>
  <si>
    <t>1590992400</t>
  </si>
  <si>
    <t>ΔΙΑΦΟΡΕΣ ΕΚΜΙΣΘΩΣΕΙΣ - ΠΑΦΟΣ</t>
  </si>
  <si>
    <t>1590992500</t>
  </si>
  <si>
    <t>ΔΙΑΦΟΡΕΣ ΕΚΜΙΣΘΩΣΕΙΣ - ΑΜΜΟΧΩΣΤΟΣ</t>
  </si>
  <si>
    <t>1590992600</t>
  </si>
  <si>
    <t>ΔΙΑΦΟΡΕΣ ΕΚΜΙΣΘΩΣΕΙΣ - ΜΟΡΦΟΥ</t>
  </si>
  <si>
    <t>16-0-1-191</t>
  </si>
  <si>
    <t>ΥΠΗΡ.ΔΙΑΧΕΙΡ. Τ/Κ ΠΕΡ.ΜΗΧΑΝΟΓΡΑΦΗΣ.Λ/ΣΙΑ</t>
  </si>
  <si>
    <t>50-0250900261</t>
  </si>
  <si>
    <t>16-0-4-191</t>
  </si>
  <si>
    <t>ΥΠΗΡ.ΔΙΑΧΕΙΡ. Τ/Κ ΠΕΡ.ΜΗΧΑΝΟΓΡΑΦΗΣΗ Λ/ΚΑ</t>
  </si>
  <si>
    <t>16-0-5-191</t>
  </si>
  <si>
    <t>ΥΠΗΡ.ΔΙΑΧΕΙΡ. Τ/Κ ΠΕΡ.ΜΗΧΑΝΟΓΡΑΦΗΣ.Λ/ΣΟΣ</t>
  </si>
  <si>
    <t>16-0-6-191</t>
  </si>
  <si>
    <t>ΥΠΗΡ.ΔΙΑΧΕΙΡ. Τ/Κ ΠΕΡ.ΜΗΧΑΝΟΓΡΑΦΗΣ.ΠΑΦΟΣ</t>
  </si>
  <si>
    <t>16-01-035</t>
  </si>
  <si>
    <t>ΥΠΕΡΩΡΙΑΚΗ ΑΜΟΙΒΗ-ΕΠΙΤΗΡΗΣΗ ΕΞΕΤΑΣΕΩΝ</t>
  </si>
  <si>
    <t>16-0301200035</t>
  </si>
  <si>
    <t>16-01-103</t>
  </si>
  <si>
    <t>ΣΥΝΕΔΡΙΕΣ ΚΑΤ΄ΑΠΟΚΟΠΗ ΠΟΛΕΟΔ.ΣΥΜΒΟΥΛΙΟΥ</t>
  </si>
  <si>
    <t>16-0301200103</t>
  </si>
  <si>
    <t>16-01-306</t>
  </si>
  <si>
    <t>ΚΑΤΑΠΟΛΕΜΗΣΗ ΠΥΡΚΑΓΙΩΝ</t>
  </si>
  <si>
    <t>16-0301211066</t>
  </si>
  <si>
    <t>16-01-502</t>
  </si>
  <si>
    <t>ΠΑΡΑΚΟΛΟΥΘΗΣΗ ΣΥΓΧΡ/ΝΩΝ ΔΡΑΣΕΩΝ</t>
  </si>
  <si>
    <t>16-0501314502</t>
  </si>
  <si>
    <t>16-01-506</t>
  </si>
  <si>
    <t>ΤΕΧΝ.ΒΟΗΘ.ΑΣΥΛ.ΜΕΤΑΝ.ΕΝΤ.ΚΑΙ ΕΣΩΤ.ΑΣΦΑΛ.</t>
  </si>
  <si>
    <t>16-0501371506</t>
  </si>
  <si>
    <t>16-01-810</t>
  </si>
  <si>
    <t>ΥΠΕΡΩΡΙΕΣ-ΣΥΜΕΠΑ</t>
  </si>
  <si>
    <t>16-4416018100</t>
  </si>
  <si>
    <t>16-01-8100</t>
  </si>
  <si>
    <t>ΥΠΕΡΩΡΙΕΣ-ΣΥ.ΜΕ.ΠΑ</t>
  </si>
  <si>
    <t>16-02-306</t>
  </si>
  <si>
    <t>16-0405200651</t>
  </si>
  <si>
    <t>16-02-651</t>
  </si>
  <si>
    <t>ΕΠΑΡΧΟΣ ΛΕΥΚΩΣΙΑΣ-ΚΑΤΑΠΟΛ.ΠΥΡΚΑΓΙΩΝ</t>
  </si>
  <si>
    <t>16-04-261</t>
  </si>
  <si>
    <t>ΕΠΑΡΧΙΑΚΗ ΔΙΟΙΚΗΣΗ ΛΑΡΝΑΚΑΣ</t>
  </si>
  <si>
    <t>16-0204200261</t>
  </si>
  <si>
    <t>16-08-035</t>
  </si>
  <si>
    <t>16-0308200035</t>
  </si>
  <si>
    <t>16-08-261</t>
  </si>
  <si>
    <t>ΠΟΛΕΟΔΟΜΙΚΕΣ ΑΔΕΙΕΣ</t>
  </si>
  <si>
    <t>16-0208200261</t>
  </si>
  <si>
    <t>16-1-3-511</t>
  </si>
  <si>
    <t>ΕΠΑΝΑΧΩΡΟΜΕΤΡΗΣΗ-ΚΤΗΜΑΤΟΛΟΓΙΟ/ΧΩΡΟΜΕΤΡΙΑ</t>
  </si>
  <si>
    <t>16-0210200261</t>
  </si>
  <si>
    <t>16-1-3-512</t>
  </si>
  <si>
    <t>16-0210200262</t>
  </si>
  <si>
    <t>16-1-3-761</t>
  </si>
  <si>
    <t>ΥΠΕΡΩΡΙΕΣ ΕΠΑΝΑΧΩΡΟΜΕΤΡΗΣΗΣ-ΚΕΝΤΡΙΚΑ</t>
  </si>
  <si>
    <t>16-1-3-762</t>
  </si>
  <si>
    <t>16-10-035</t>
  </si>
  <si>
    <t>ΕΞΟΔΑ ΕΞΕΤΑΣΕΩΝ-ΚΤΗΜΑΤΟΛΟΓΙΟ</t>
  </si>
  <si>
    <t>16-0310200035</t>
  </si>
  <si>
    <t>16-12-1</t>
  </si>
  <si>
    <t>ΥΠΕΡΩΡΙΑΚΗ ΑΜΟΙΒΗ-ΤΙΤΛΟΙ ΙΔΙΟΚΤΗΣΙΑΣ</t>
  </si>
  <si>
    <t>16-0212200261</t>
  </si>
  <si>
    <t>16-13-581</t>
  </si>
  <si>
    <t>ΑΝΤΙΜΙΣΘΙΑ ΕΘΕΛΟΝΤΩΝ ΠΟΛΙΤΙΚΗΣ ΑΜΥΝΑΣ</t>
  </si>
  <si>
    <t>16-0313200581</t>
  </si>
  <si>
    <t>16-2-3-511</t>
  </si>
  <si>
    <t>16-2-3-512</t>
  </si>
  <si>
    <t>16-2-3-761</t>
  </si>
  <si>
    <t>ΥΠΕΡΩΡΙΕΣ ΕΠΑΝΑΧΩΡΟΜΕΤΡΗΣΗΣ-ΚΕΡΥΝΕΙΑ</t>
  </si>
  <si>
    <t>16-2-3-762</t>
  </si>
  <si>
    <t>16-2-4-306</t>
  </si>
  <si>
    <t>ΚΑΤΑΠΟΛΕΜΗΣΗ ΠΥΡΚΑΓΙΩΝ-ΕΠΑΡ. Λ/ΚΑΣ</t>
  </si>
  <si>
    <t>16-0404200651</t>
  </si>
  <si>
    <t>16-2-5-306</t>
  </si>
  <si>
    <t>ΚΑΤΑΠΟΛΕΜΗΣΗ ΠΥΡΚΑΓΙΩΝ-ΕΠΑΡ. Λ/ΣΟΥ</t>
  </si>
  <si>
    <t>16-0406200651</t>
  </si>
  <si>
    <t>16-3-3-511</t>
  </si>
  <si>
    <t>16-3-3-512</t>
  </si>
  <si>
    <t>ΥΠΕΡΩΡΙΕΣ ΕΠΑΝΑΧΩΡΟΜΕΤΡΗΣΗ-ΜΕ ΤΟ ΚΟΜΜΑΤΙ</t>
  </si>
  <si>
    <t>16-3-3-761</t>
  </si>
  <si>
    <t>ΥΠΕΡΩΡΙΕΣ ΕΠΑΝΑΧΩΡΟΜΕΤΡΗΣΗΣ-ΑΜΜ/ΣΤΟΣ</t>
  </si>
  <si>
    <t>16-3-3-762</t>
  </si>
  <si>
    <t>16-4-3-511</t>
  </si>
  <si>
    <t>ΕΠΑΝΑΧΩΡΟΜΕΤΡΗΣΗ-ΛΑΡΝΑΚΑ</t>
  </si>
  <si>
    <t>16-4-3-512</t>
  </si>
  <si>
    <t>16-4-3-761</t>
  </si>
  <si>
    <t>ΥΠΕΡΩΡΙΕΣ ΕΠΑΝΑΧΩΡΟΜΕΤΡΗΣΗΣ-ΛΑΡΝΑΚΑ</t>
  </si>
  <si>
    <t>16-4-3-762</t>
  </si>
  <si>
    <t>16-5-1-011</t>
  </si>
  <si>
    <t>LAND OVERT.-N/SIA HQR-SUNDRIES-HOURLY</t>
  </si>
  <si>
    <t>16-5-1-012</t>
  </si>
  <si>
    <t>LAND OVERT.-N/SIA HQR-SUNDRIES-PIECE</t>
  </si>
  <si>
    <t>16-5-1-013</t>
  </si>
  <si>
    <t>LAND OVERT.-N/SIA HQR-SUNDRIES-PAGE</t>
  </si>
  <si>
    <t>16-5-1-021</t>
  </si>
  <si>
    <t>LAND-OVERT.-N/SIA HQR-COMPUTER-HOURLY</t>
  </si>
  <si>
    <t>16-5-1-022</t>
  </si>
  <si>
    <t>LAND-OVERT.-N/SIA HQR-COMPUTER-PIECE</t>
  </si>
  <si>
    <t>16-5-1-031</t>
  </si>
  <si>
    <t>LAND-OVERT.-N/SIΑ HQR-REGISTR.-HOURLY</t>
  </si>
  <si>
    <t>16-5-1-032</t>
  </si>
  <si>
    <t>LAND-OVERT.-N/SIA HQR-REGISTR.-PIECE</t>
  </si>
  <si>
    <t>16-5-1-041</t>
  </si>
  <si>
    <t>LAND-OVER-N/SIA HQR-REG.REGISTR.-HOURLY</t>
  </si>
  <si>
    <t>16-5-1-042</t>
  </si>
  <si>
    <t>LAND-OVER-N/SIA HQR-REG.REGISTR-PIECE</t>
  </si>
  <si>
    <t>16-5-1-051</t>
  </si>
  <si>
    <t>LAND-OVER-N/SIA HQR-REG.PREPARAT.-HOURLY</t>
  </si>
  <si>
    <t>16-5-1-052</t>
  </si>
  <si>
    <t>LAND-OVER-N/SIA HQR-REG.PREPARAT.-PIECE</t>
  </si>
  <si>
    <t>16-5-1-061</t>
  </si>
  <si>
    <t>LAND OVERT.-N/SIA HQR-DECLARATION-HOURLY</t>
  </si>
  <si>
    <t>16-5-1-062</t>
  </si>
  <si>
    <t>LAND OVERT.-N/SIA HQR-DECLARATION-PIECE</t>
  </si>
  <si>
    <t>16-5-1-071</t>
  </si>
  <si>
    <t>LAND OVERT.-NSIA HQR.-APPLICAT.-HOURLY</t>
  </si>
  <si>
    <t>16-5-1-072</t>
  </si>
  <si>
    <t>LAND OVERT.-N/SIA HQR.-APPLICAT.-PIECE</t>
  </si>
  <si>
    <t>16-5-1-081</t>
  </si>
  <si>
    <t>LAND-OVERT.N/SIA HQR.-WRIT SECT.-HOURLY</t>
  </si>
  <si>
    <t>16-5-1-082</t>
  </si>
  <si>
    <t>LAND-OVERT.-N/SIA HQR.-WRIT.SECT.-PIECE</t>
  </si>
  <si>
    <t>16-5-1-091</t>
  </si>
  <si>
    <t>LAND OVERT.-N/SIA HQR-MANAG.L.E.-HOURLY</t>
  </si>
  <si>
    <t>16-5-1-092</t>
  </si>
  <si>
    <t>LAND OVERT-N/SIA HQR-MANAG.L.E.-PIECE</t>
  </si>
  <si>
    <t>16-5-1-101</t>
  </si>
  <si>
    <t>LAND-OVER-NSIA HQ-MANAG.CHECKING-HOURLY</t>
  </si>
  <si>
    <t>16-5-1-102</t>
  </si>
  <si>
    <t>LAND-OVER-N/SIA HQR-MANAG.CHECKING-PIECE</t>
  </si>
  <si>
    <t>16-5-1-111</t>
  </si>
  <si>
    <t>LAND-OVER.-N/SIA HQR-VALUAT.L.E.-HOURLY</t>
  </si>
  <si>
    <t>16-5-1-112</t>
  </si>
  <si>
    <t>LAND OVERT.-N/SIA HQR-VALUAT.L.E.-PIECE</t>
  </si>
  <si>
    <t>16-5-1-121</t>
  </si>
  <si>
    <t>LAND-OVER-NSIA HQ-VALUAT.CHECKING-HOURLY</t>
  </si>
  <si>
    <t>16-5-1-122</t>
  </si>
  <si>
    <t>LAND-OVER.-NSIA HQ-VALUAT.CHECKING-PIECE</t>
  </si>
  <si>
    <t>16-5-1-131</t>
  </si>
  <si>
    <t>LAND-OVERT-N/SIA HQR-ENQUIRIES-HOURLY</t>
  </si>
  <si>
    <t>16-5-1-132</t>
  </si>
  <si>
    <t>LAND-OVERT-N/SIA HQR-ENQUIRIES-PIECE</t>
  </si>
  <si>
    <t>16-5-1-141</t>
  </si>
  <si>
    <t>LAND-OVERT.-N/SIA HQR-CHECKERS-HOURLY</t>
  </si>
  <si>
    <t>16-5-1-142</t>
  </si>
  <si>
    <t>LAND-OVERT.-N/SIA HQR-CHECKERS-PIECE</t>
  </si>
  <si>
    <t>16-5-1-151</t>
  </si>
  <si>
    <t>LAND-OVER-N/SIA HQR-DATA CAPTURE-HOURLY</t>
  </si>
  <si>
    <t>0216052001910</t>
  </si>
  <si>
    <t>16-5-1-152</t>
  </si>
  <si>
    <t>LAND-OVERT-N/SIA HQR-DATA CAPTURE-PIECE</t>
  </si>
  <si>
    <t>16-5-1-161</t>
  </si>
  <si>
    <t>LAND-OVER-NSIA HQ-EQUAL DIST.BURD.HOURLY</t>
  </si>
  <si>
    <t>16-5-1-162</t>
  </si>
  <si>
    <t>LAND-OVER-NSIA HQ-EQUAL DIST.BURD.-PIECE</t>
  </si>
  <si>
    <t>16-5-1-171</t>
  </si>
  <si>
    <t>ΚΤΗΜ/ΧΩΡΟΜΕΤΡΙΑ-ΕΚΔΟΣΗ ΤΙΤΛΩΝ ΟΙΚΟΠ/ΔΙΑΜ</t>
  </si>
  <si>
    <t>16-5-1-172</t>
  </si>
  <si>
    <t>16-5-1-181</t>
  </si>
  <si>
    <t>ΚΤΗΜ/ΧΩΡΟΜΕΤΡΙΑ-ΕΚΔ.ΤΙΤΛΩΝ ΣΕ ΕΚΤΟΠΙΣΘ.</t>
  </si>
  <si>
    <t>16-5-1-182</t>
  </si>
  <si>
    <t>16-5-1-511</t>
  </si>
  <si>
    <t>LAND SURVEY-OVERTIME-N/SIA HQR-HOURLY</t>
  </si>
  <si>
    <t>16-5-1-512</t>
  </si>
  <si>
    <t>LAND SURVEY-OVERTIME-N/SIA HQR-PIECE</t>
  </si>
  <si>
    <t>16-5-1-761</t>
  </si>
  <si>
    <t>CARTOGR.PHOTOLITHOG-OVER.-NSIA HQ-HOURLY</t>
  </si>
  <si>
    <t>16-5-1-762</t>
  </si>
  <si>
    <t>CARTOGR.PHOTOLITHOG-OVER-N/SIA HQ-PIECE</t>
  </si>
  <si>
    <t>16-5-2-011</t>
  </si>
  <si>
    <t>LAND OVERT.-KYRENIA - SUNDRIES-HOURLY</t>
  </si>
  <si>
    <t>16-5-2-012</t>
  </si>
  <si>
    <t>LAND OVERT.-KYRENIA - SUNDRIES-PIECE</t>
  </si>
  <si>
    <t>16-5-2-013</t>
  </si>
  <si>
    <t>LAND OVERT.-KERYNIA-SUNDRIES-PAGE</t>
  </si>
  <si>
    <t>16-5-2-021</t>
  </si>
  <si>
    <t>LAND OVERT.-KERYNIA-COMPUTER-HOURLY</t>
  </si>
  <si>
    <t>16-5-2-022</t>
  </si>
  <si>
    <t>LAND OVERT.-KERYNIA-COMPUTER-PIECE</t>
  </si>
  <si>
    <t>16-5-2-031</t>
  </si>
  <si>
    <t>LAND OVERT.-KERYNIA-REGISTR.-HOURLY</t>
  </si>
  <si>
    <t>16-5-2-032</t>
  </si>
  <si>
    <t>LAND OVERT.-KERYNIA-REGISTR.-PIECE</t>
  </si>
  <si>
    <t>16-5-2-041</t>
  </si>
  <si>
    <t>LAND OVERT.-KERYNIA- REG.REGISTR.-HOURLY</t>
  </si>
  <si>
    <t>16-5-2-042</t>
  </si>
  <si>
    <t>LAND OVERT-KERYNIA- REG.REGISTR.-PIECE</t>
  </si>
  <si>
    <t>16-5-2-051</t>
  </si>
  <si>
    <t>LAND OVERT.-KERYNIA-REG.PREPARAT.-HOURLY</t>
  </si>
  <si>
    <t>16-5-2-052</t>
  </si>
  <si>
    <t>LAND OVERT.-KERYNIA-REG.PREPARAT.-PIECE</t>
  </si>
  <si>
    <t>16-5-2-061</t>
  </si>
  <si>
    <t>LAND OVERT.-KERYNIA-DECLARATION-HOURLY</t>
  </si>
  <si>
    <t>16-5-2-062</t>
  </si>
  <si>
    <t>LAND OVERT.-KERYNIA-DECLARATION-PIECE</t>
  </si>
  <si>
    <t>16-5-2-071</t>
  </si>
  <si>
    <t>LAND OVERT.-KERYNIA-APPLICATION-HOURLY</t>
  </si>
  <si>
    <t>16-5-2-072</t>
  </si>
  <si>
    <t>LAND OVERT.-KERYNIA-APPLICATION-PIECE</t>
  </si>
  <si>
    <t>16-5-2-081</t>
  </si>
  <si>
    <t>LAND OVERT.-KERYNIA-WRIT. SECT.-HOURLY</t>
  </si>
  <si>
    <t>16-5-2-082</t>
  </si>
  <si>
    <t>LAND OVERT.-KERYNIA-WRIT. SECT.-PIECE</t>
  </si>
  <si>
    <t>16-5-2-091</t>
  </si>
  <si>
    <t>LAND OVERT.-KERYNIA-MANAG.L.E.-HOURLY</t>
  </si>
  <si>
    <t>16-5-2-092</t>
  </si>
  <si>
    <t>LAND OVERT.-KERYNIA-MANAG.L.E.-PIECE</t>
  </si>
  <si>
    <t>16-5-2-101</t>
  </si>
  <si>
    <t>LAND OVER.-KERYNIA MANAG.CHECKING-HOURLY</t>
  </si>
  <si>
    <t>16-5-2-102</t>
  </si>
  <si>
    <t>LAND OVER.-KERYNIA-MANAG.CHECKING-PIECE</t>
  </si>
  <si>
    <t>16-5-2-111</t>
  </si>
  <si>
    <t>LAND OVERT.-KERYNIA-VALUAT.L.E.-HOURLY</t>
  </si>
  <si>
    <t>16-5-2-112</t>
  </si>
  <si>
    <t>LAND OVERT.-KERYNIA-VALUAT.L.E.-PIECE</t>
  </si>
  <si>
    <t>16-5-2-121</t>
  </si>
  <si>
    <t>LAND OVER-KERYNIA-VALUAT.CHECKING-HOURLY</t>
  </si>
  <si>
    <t>16-5-2-122</t>
  </si>
  <si>
    <t>LAND OVER-KERYNIA-VALUAT.CHECKING-PIECE</t>
  </si>
  <si>
    <t>16-5-2-131</t>
  </si>
  <si>
    <t>LAND OVERT.- KERYNIA - ENQUIRIES-HOURLY</t>
  </si>
  <si>
    <t>16-5-2-132</t>
  </si>
  <si>
    <t>LAND OVERT.- KERYNIA - ENQUIRIES-PIECE</t>
  </si>
  <si>
    <t>16-5-2-141</t>
  </si>
  <si>
    <t>LAND OVERT. -KERYNIA -CHECKERS - HOURLY</t>
  </si>
  <si>
    <t>16-5-2-142</t>
  </si>
  <si>
    <t>LAND OVERT. -KERYNIA -CHECKERS -PIECE</t>
  </si>
  <si>
    <t>16-5-2-151</t>
  </si>
  <si>
    <t>LAND OVERT.-KERYNIA-DATA CAPTURE-HOURLY</t>
  </si>
  <si>
    <t>16-5-2-152</t>
  </si>
  <si>
    <t>LAND OVERT.-KERYNIA-DATA CAPTURE-PIECE</t>
  </si>
  <si>
    <t>16-5-2-161</t>
  </si>
  <si>
    <t>LAND OVER-KERYNIA-EQUAL DIST.BURD-HOURLY</t>
  </si>
  <si>
    <t>16-5-2-162</t>
  </si>
  <si>
    <t>LAND OVER-KERYNIA-EQUAL DIST.BURD-PIECE</t>
  </si>
  <si>
    <t>16-5-2-171</t>
  </si>
  <si>
    <t>16-5-2-172</t>
  </si>
  <si>
    <t>16-5-2-181</t>
  </si>
  <si>
    <t>16-5-2-182</t>
  </si>
  <si>
    <t>16-5-2-511</t>
  </si>
  <si>
    <t>LAND SURVEY-OVERTIME-KERYNIA-HOURLY</t>
  </si>
  <si>
    <t>16-5-2-512</t>
  </si>
  <si>
    <t>LAND SURVEY-OVERTIME-KERYNIA-PIECE</t>
  </si>
  <si>
    <t>16-5-2-761</t>
  </si>
  <si>
    <t>CARTOGR.PHOTOLITHOG-OVER-KERYNIA-HOURLY</t>
  </si>
  <si>
    <t>16-5-2-762</t>
  </si>
  <si>
    <t>CARTOGR.PHOTOLITHOG-OVER-KERYNIA-PIECE</t>
  </si>
  <si>
    <t>16-5-3-011</t>
  </si>
  <si>
    <t>LAND OVERT.-F/STA-SUNDRIES-HOURLY</t>
  </si>
  <si>
    <t>16-5-3-012</t>
  </si>
  <si>
    <t>LAND OVERT.-F/STA-SUNDRIES-PIECE</t>
  </si>
  <si>
    <t>16-5-3-013</t>
  </si>
  <si>
    <t>LAND OVERT.-F/STA-SUNDRIES-PAGE</t>
  </si>
  <si>
    <t>16-5-3-021</t>
  </si>
  <si>
    <t>LAND OVERT.-F/STA-COMPUTER-HOURLY</t>
  </si>
  <si>
    <t>16-5-3-022</t>
  </si>
  <si>
    <t>LAND OVERT.-F/STA-COMPUTER-PIECE</t>
  </si>
  <si>
    <t>16-5-3-031</t>
  </si>
  <si>
    <t>LAND OVERT.-F/STA-REGISTR.-HOURLY</t>
  </si>
  <si>
    <t>16-5-3-032</t>
  </si>
  <si>
    <t>LAND OVERT.-F/STA-REGISTR.-PIECE</t>
  </si>
  <si>
    <t>16-5-3-041</t>
  </si>
  <si>
    <t>LAND OVERT.-F/STA-REG.REGISTR.-HOURLY</t>
  </si>
  <si>
    <t>16-5-3-042</t>
  </si>
  <si>
    <t>LAND OVERT.-F/STA-REG.REGISTR.-PIECE</t>
  </si>
  <si>
    <t>16-5-3-051</t>
  </si>
  <si>
    <t>LAND OVERT.-F/STA-REG.PREPARATION-HOURLY</t>
  </si>
  <si>
    <t>16-5-3-052</t>
  </si>
  <si>
    <t>LAND OVERT.-F/STA-REG.PREPARATION-PIECE</t>
  </si>
  <si>
    <t>16-5-3-061</t>
  </si>
  <si>
    <t>LAND OVERT.-F/STA-DECLARATION-HOURLY</t>
  </si>
  <si>
    <t>16-5-3-062</t>
  </si>
  <si>
    <t>LAND OVERT.-F/STA-DECLARATION-PIECE</t>
  </si>
  <si>
    <t>16-5-3-071</t>
  </si>
  <si>
    <t>LAND OVERT.-F/STA-APPLICATION-HOURLY</t>
  </si>
  <si>
    <t>16-5-3-072</t>
  </si>
  <si>
    <t>LAND OVERT.-F/STA-APPLICATION-PIECE</t>
  </si>
  <si>
    <t>16-5-3-081</t>
  </si>
  <si>
    <t>LAND OVERT.-F/STA-WRIT. SECT.-HOURLY</t>
  </si>
  <si>
    <t>16-5-3-082</t>
  </si>
  <si>
    <t>LAND OVERT.-F/STA-WRIT. SECT.-PIECE</t>
  </si>
  <si>
    <t>16-5-3-091</t>
  </si>
  <si>
    <t>LAND OVERT.-F/STA-MANAG.L.E.-HOURLY</t>
  </si>
  <si>
    <t>16-5-3-092</t>
  </si>
  <si>
    <t>LAND OVERT.-F/STA-MANAG.L.E.-PIECE</t>
  </si>
  <si>
    <t>16-5-3-101</t>
  </si>
  <si>
    <t>LAND OVERT.-F/STA-MANAG.CHECKING-HOURLY</t>
  </si>
  <si>
    <t>16-5-3-102</t>
  </si>
  <si>
    <t>LAND OVERT.-F/STA-MANAG.CHECKING-PIECE</t>
  </si>
  <si>
    <t>16-5-3-111</t>
  </si>
  <si>
    <t>LAND OVERT.-F/STA-VALUAT.L.E.-HOURLY</t>
  </si>
  <si>
    <t>16-5-3-112</t>
  </si>
  <si>
    <t>LAND OVERT.-F/STA-VALUAT.L.E.-PIECE</t>
  </si>
  <si>
    <t>16-5-3-121</t>
  </si>
  <si>
    <t>LAND OVERT.-F/STA-VALUAT.CHECKING-HOURLY</t>
  </si>
  <si>
    <t>16-5-3-122</t>
  </si>
  <si>
    <t>LAND OVERT.-F/STA-VALUAT.CHECKING-PIECE</t>
  </si>
  <si>
    <t>16-5-3-131</t>
  </si>
  <si>
    <t>LAND OVERT.-F/STA-ENQUIRIES-HOURLY</t>
  </si>
  <si>
    <t>16-5-3-132</t>
  </si>
  <si>
    <t>LAND OVERT.-F/STA-ENQUIRIES-PIECE</t>
  </si>
  <si>
    <t>16-5-3-141</t>
  </si>
  <si>
    <t>LAND OVERT.-F/STA-CHECKERS-HOURLY</t>
  </si>
  <si>
    <t>16-5-3-142</t>
  </si>
  <si>
    <t>LAND OVERT.-F/STA-CHECKERS-PIECE</t>
  </si>
  <si>
    <t>16-5-3-151</t>
  </si>
  <si>
    <t>LAND OVERT.-F/STA-DATA CAPTURE-HOURLY</t>
  </si>
  <si>
    <t>16-5-3-152</t>
  </si>
  <si>
    <t>LAND OVERT.-F/STA-DATA CAPTURE-PIECE</t>
  </si>
  <si>
    <t>16-5-3-161</t>
  </si>
  <si>
    <t>LAND OVERT-F/STA-EQUAL DIST.BURD.HOURLY</t>
  </si>
  <si>
    <t>16-5-3-162</t>
  </si>
  <si>
    <t>LAND OVERT.-F/STA-EQUAL DIST.BURD.-PIECE</t>
  </si>
  <si>
    <t>16-5-3-171</t>
  </si>
  <si>
    <t>16-5-3-172</t>
  </si>
  <si>
    <t>16-5-3-181</t>
  </si>
  <si>
    <t>16-5-3-182</t>
  </si>
  <si>
    <t>16-5-3-511</t>
  </si>
  <si>
    <t>ΚΤΗΜ.&amp; ΧΩΡΟΜΕΤΡΙΑ-ΑΜΜ/ΣΤΟΣ-ΜΕ ΤΗΝ ΩΡΑ</t>
  </si>
  <si>
    <t>16-5-3-512</t>
  </si>
  <si>
    <t>ΚΤΗΜ. &amp; ΧΩΡΟΜΕΤΡΙΑ-ΑΜΜ/ΣΤΟΣ-ΚΟΜΜΑΤΙ</t>
  </si>
  <si>
    <t>16-5-3-761</t>
  </si>
  <si>
    <t>ΧΑΡΤΟΓΡ&amp;ΦΩΤΟΛ.ΑΜΜ/ΣΤΟΥ-ΜΕ ΤΗΝ ΩΡΑ</t>
  </si>
  <si>
    <t>16-5-3-762</t>
  </si>
  <si>
    <t>ΧΑΡΤ.&amp; ΦΩΤΟΛ. ΑΜΜ/ΣΤΟΥ-ΜΕ ΤΟ ΚΟΜΜΑΤΙ</t>
  </si>
  <si>
    <t>16-5-4-011</t>
  </si>
  <si>
    <t>LAND OVERT.-L/CA-SUNDRIES-HOURLY</t>
  </si>
  <si>
    <t>16-5-4-012</t>
  </si>
  <si>
    <t>LAND OVERT.-L/CA-SUNDRIES-PIECE</t>
  </si>
  <si>
    <t>16-5-4-013</t>
  </si>
  <si>
    <t>LAND OVERT.-L/CA-SUNDRIES-PAGE</t>
  </si>
  <si>
    <t>16-5-4-021</t>
  </si>
  <si>
    <t>LAND OVERT.-L/CA-COMPUTER-HOURLY</t>
  </si>
  <si>
    <t>16-5-4-022</t>
  </si>
  <si>
    <t>LAND OVERT.-L/CA-COMPUTER-PIECE</t>
  </si>
  <si>
    <t>16-5-4-031</t>
  </si>
  <si>
    <t>LAND OVERT.-L/CΑ-REGISTR.-HOURLY</t>
  </si>
  <si>
    <t>16-5-4-032</t>
  </si>
  <si>
    <t>LAND OVERT.-L/CA-REGISTR.-PIECE</t>
  </si>
  <si>
    <t>16-5-4-041</t>
  </si>
  <si>
    <t>LAND OVERT.-L/CA-REG.REGISTR.-HOURLY</t>
  </si>
  <si>
    <t>16-5-4-042</t>
  </si>
  <si>
    <t>LAND OVERT.-L/CA-REG.REGISTR.-PIECE</t>
  </si>
  <si>
    <t>16-5-4-051</t>
  </si>
  <si>
    <t>LAND OVERT.-L/CA-REG.PREPARATION-HOURLY</t>
  </si>
  <si>
    <t>16-5-4-052</t>
  </si>
  <si>
    <t>LAND OVERT.-L/CA-REG.PREPARATION-PIECE</t>
  </si>
  <si>
    <t>16-5-4-061</t>
  </si>
  <si>
    <t>LAND OVERT.-L/CA-DECLARATION-HOURLY</t>
  </si>
  <si>
    <t>16-5-4-062</t>
  </si>
  <si>
    <t>LAND OVERT.-L/CA-DECLARATION-PIECE</t>
  </si>
  <si>
    <t>16-5-4-071</t>
  </si>
  <si>
    <t>LAND OVERT.-L/CA-APPLICATION-HOURLY</t>
  </si>
  <si>
    <t>16-5-4-072</t>
  </si>
  <si>
    <t>LAND OVERT.-L/CA-APPLICATION-PIECE</t>
  </si>
  <si>
    <t>16-5-4-081</t>
  </si>
  <si>
    <t>LAND OVERT.-L/CA-WRIT.SECT.-HOURLY</t>
  </si>
  <si>
    <t>16-5-4-082</t>
  </si>
  <si>
    <t>LAND OVERT.-L/CA-WRIT.SECT.-PIECE</t>
  </si>
  <si>
    <t>16-5-4-091</t>
  </si>
  <si>
    <t>LAND OVERT.-L/CΑ-MANAG.L.E.-HOURLY</t>
  </si>
  <si>
    <t>16-5-4-092</t>
  </si>
  <si>
    <t>LAND OVERT.-L/CA-MANAG.L.E.-PIECE</t>
  </si>
  <si>
    <t>16-5-4-101</t>
  </si>
  <si>
    <t>LAND OVERT.-L/CA-MANAG.CHECKING-HOURLY</t>
  </si>
  <si>
    <t>16-5-4-102</t>
  </si>
  <si>
    <t>LAND OVERT.-L/CA-MANAG.CHECKING-PIECE</t>
  </si>
  <si>
    <t>16-5-4-111</t>
  </si>
  <si>
    <t>LAND OVERT.-L/CA-VALUATION L.E.-HOURLY</t>
  </si>
  <si>
    <t>16-5-4-112</t>
  </si>
  <si>
    <t>LAND OVERT.-L/CA-VALUATION L.E.-PIECE</t>
  </si>
  <si>
    <t>16-5-4-121</t>
  </si>
  <si>
    <t>LAND OVERT.-L/CA-VALUAT.CHECKING-HOURLY</t>
  </si>
  <si>
    <t>16-5-4-122</t>
  </si>
  <si>
    <t>LAND OVERT.-L/CA-VALUAT.CHECKING-PIECE</t>
  </si>
  <si>
    <t>16-5-4-131</t>
  </si>
  <si>
    <t>LAND OVERT.-L/CA-ENQUIRIES-HOURLY</t>
  </si>
  <si>
    <t>16-5-4-132</t>
  </si>
  <si>
    <t>LAND OVERT.-L/CA-ENQUIRIES-PIECE</t>
  </si>
  <si>
    <t>16-5-4-141</t>
  </si>
  <si>
    <t>LAND OVERT.-L/CA-CHECKERS-HOURLY</t>
  </si>
  <si>
    <t>16-5-4-142</t>
  </si>
  <si>
    <t>LAND OVERT.-L/CA-CHECKERS-PIECE</t>
  </si>
  <si>
    <t>16-5-4-151</t>
  </si>
  <si>
    <t>LAND OVERT.-L/CA-DATA CAPTURE-HOURLY</t>
  </si>
  <si>
    <t>16-5-4-152</t>
  </si>
  <si>
    <t>LAND OVERT.-L/CA-DATA CAPTURE-PIECE</t>
  </si>
  <si>
    <t>16-5-4-161</t>
  </si>
  <si>
    <t>LAND OVERT.-L/CA-EQUAL DIST.BURD.-HOURLY</t>
  </si>
  <si>
    <t>16-5-4-162</t>
  </si>
  <si>
    <t>LAND OVERT.-L/CA-EQUAL DIST.BURD.-PIECE</t>
  </si>
  <si>
    <t>16-5-4-171</t>
  </si>
  <si>
    <t>16-5-4-172</t>
  </si>
  <si>
    <t>16-5-4-181</t>
  </si>
  <si>
    <t>16-5-4-182</t>
  </si>
  <si>
    <t>16-5-4-511</t>
  </si>
  <si>
    <t>LAND SURVEY OVERT.-L/CA-HOURLY</t>
  </si>
  <si>
    <t>16-5-4-512</t>
  </si>
  <si>
    <t>LAND SURVEY OVERTIME-L/CA-PIECE</t>
  </si>
  <si>
    <t>16-5-4-761</t>
  </si>
  <si>
    <t>CARTOG.PHOTOLITHOG.-OVERT.-L/CA-HOURLY</t>
  </si>
  <si>
    <t>16-5-4-762</t>
  </si>
  <si>
    <t>CARTOG.PHOTOLITHOG.-OVERT.-L/CA-PIECE</t>
  </si>
  <si>
    <t>16-5-5-011</t>
  </si>
  <si>
    <t>LAND OVERT.-L/SSOL-SUNDRIES-HOURLY</t>
  </si>
  <si>
    <t>16-5-5-012</t>
  </si>
  <si>
    <t>LAND OVERT.-L/SSOL-SUNDRIES-PIECE</t>
  </si>
  <si>
    <t>16-5-5-013</t>
  </si>
  <si>
    <t>LAND OVERT.-L/SSOL-SUNDRIES-PAGE</t>
  </si>
  <si>
    <t>16-5-5-021</t>
  </si>
  <si>
    <t>LAND OVERT.-L/SSOL-COMPUTER-HOURLY</t>
  </si>
  <si>
    <t>16-5-5-022</t>
  </si>
  <si>
    <t>LAND OVERT.-L/SSOL-COMPUTER-PIECE</t>
  </si>
  <si>
    <t>16-5-5-031</t>
  </si>
  <si>
    <t>LAND OVERT.-L/SSOL-REGISTR.-HOURLY</t>
  </si>
  <si>
    <t>16-5-5-032</t>
  </si>
  <si>
    <t>LAND OVERT.-L/SSOL-REGISTR.-PIECE</t>
  </si>
  <si>
    <t>16-5-5-041</t>
  </si>
  <si>
    <t>LAND OVERT.-L/SSOL-REG.REGISTR.-HOURLY</t>
  </si>
  <si>
    <t>16-5-5-042</t>
  </si>
  <si>
    <t>LAND OVERT.-L/SSOL-REG.REGISTR.-PIECE</t>
  </si>
  <si>
    <t>16-5-5-051</t>
  </si>
  <si>
    <t>LAND OVERT.-L/SSOL-REG.PREPARAT.-HOURLY</t>
  </si>
  <si>
    <t>16-5-5-052</t>
  </si>
  <si>
    <t>LAND OVERT.-L/SSOL-REG.PREPARAT.-PIECE</t>
  </si>
  <si>
    <t>16-5-5-061</t>
  </si>
  <si>
    <t>LAND OVERT.-L/SSOL-DECLARATION-HOURLY</t>
  </si>
  <si>
    <t>16-5-5-062</t>
  </si>
  <si>
    <t>LAND OVERT.-L/SSOL-DECLARATION-PIECE</t>
  </si>
  <si>
    <t>16-5-5-071</t>
  </si>
  <si>
    <t>LAND OVERT.-L/SSOL-APPLICATION-HOURLY</t>
  </si>
  <si>
    <t>16-5-5-072</t>
  </si>
  <si>
    <t>LAND OVERT.-L/SSOL-APPLICATION-PIECE</t>
  </si>
  <si>
    <t>16-5-5-081</t>
  </si>
  <si>
    <t>LAND OVERT.-L/SSOL-WRIT.SECT.-HOURLY</t>
  </si>
  <si>
    <t>16-5-5-082</t>
  </si>
  <si>
    <t>LAND OVERT.-L/SSOL-WRIT.SECT.-PIECE</t>
  </si>
  <si>
    <t>16-5-5-091</t>
  </si>
  <si>
    <t>LAND OVERT.-L/SSOL-MANAG.L.E.-HOURLY</t>
  </si>
  <si>
    <t>16-5-5-092</t>
  </si>
  <si>
    <t>LAND OVERT.-L/SSOL-MANAG.L.E.-PIECE</t>
  </si>
  <si>
    <t>16-5-5-101</t>
  </si>
  <si>
    <t>LAND OVERT.-L/SSOL-MANAG.CHECKING-HOURLY</t>
  </si>
  <si>
    <t>16-5-5-102</t>
  </si>
  <si>
    <t>LAND OVERT.-L/SSOL-MANAG.CHECKING-PIECE</t>
  </si>
  <si>
    <t>16-5-5-111</t>
  </si>
  <si>
    <t>LAND OVERT.-L/SSOL-VALUATION L.E.-HOURLY</t>
  </si>
  <si>
    <t>16-5-5-112</t>
  </si>
  <si>
    <t>LAND OVERT.-L/SSOL-VALUATION L.E.-PIECE</t>
  </si>
  <si>
    <t>16-5-5-121</t>
  </si>
  <si>
    <t>LAND OVER.-L/SSOL-VALUAT.CHECKING-HOURLY</t>
  </si>
  <si>
    <t>16-5-5-122</t>
  </si>
  <si>
    <t>LAND OVER.-L/SSOL-VALUAT.CHECKING-PIECE</t>
  </si>
  <si>
    <t>16-5-5-131</t>
  </si>
  <si>
    <t>LAND OVERT.-L/SSOL-ENQUIRIES-HOURLY</t>
  </si>
  <si>
    <t>16-5-5-132</t>
  </si>
  <si>
    <t>LAND OVERT.-L/SSOL-ENQUIRIES-PIECE</t>
  </si>
  <si>
    <t>16-5-5-141</t>
  </si>
  <si>
    <t>LAND OVERT.-L/SSOL-CHECKERS-HOURLY</t>
  </si>
  <si>
    <t>16-5-5-142</t>
  </si>
  <si>
    <t>LAND OVERT.-L/SSOL-CHECKERS-PIECE</t>
  </si>
  <si>
    <t>16-5-5-151</t>
  </si>
  <si>
    <t>LAND OVERT.-L/SSOL-DATA CAPTURE-HOURLY</t>
  </si>
  <si>
    <t>16-5-5-152</t>
  </si>
  <si>
    <t>LAND OVERT.-L/SSOL-DATA CAPTURE-PIECE</t>
  </si>
  <si>
    <t>16-5-5-161</t>
  </si>
  <si>
    <t>LAND OVER.-L/SOL-EQUAL DIST.BURD.-HOURLY</t>
  </si>
  <si>
    <t>16-5-5-162</t>
  </si>
  <si>
    <t>LAND OVER.-L/SOL-EQUAL DIST.BURD.-PIECE</t>
  </si>
  <si>
    <t>16-5-5-171</t>
  </si>
  <si>
    <t>16-5-5-172</t>
  </si>
  <si>
    <t>16-5-5-181</t>
  </si>
  <si>
    <t>16-5-5-182</t>
  </si>
  <si>
    <t>16-5-5-511</t>
  </si>
  <si>
    <t>LAND SURVEY-OVERTIME-L/SSOL-HOURLY</t>
  </si>
  <si>
    <t>16-5-5-512</t>
  </si>
  <si>
    <t>LAND SURVEY-OVERTIME-L/SSOL-PIECE</t>
  </si>
  <si>
    <t>16-5-5-761</t>
  </si>
  <si>
    <t>CARTOG.PHOTOLITHOG.-OVER.-L/SSOL-HOURLY</t>
  </si>
  <si>
    <t>16-5-5-762</t>
  </si>
  <si>
    <t>CARTOG.PHOTOLITHOG.-OVER.-L/SSOL-PIECE</t>
  </si>
  <si>
    <t>16-5-6-011</t>
  </si>
  <si>
    <t>LAND OVERT.-PAPHOS-SUNDRIES-HOURLY</t>
  </si>
  <si>
    <t>16-5-6-012</t>
  </si>
  <si>
    <t>LAND OVERT.-PAPHOS-SUNDRIES-PIECE</t>
  </si>
  <si>
    <t>16-5-6-013</t>
  </si>
  <si>
    <t>LAND OVERT.-PAPHOS-SUNDRIES-PAGE</t>
  </si>
  <si>
    <t>16-5-6-021</t>
  </si>
  <si>
    <t>LAND OVERT.-PAPHOS-COMPUTER--HOURLY</t>
  </si>
  <si>
    <t>16-5-6-022</t>
  </si>
  <si>
    <t>LAND OVERT.-PAPHOS-COMPUTER-PIECE</t>
  </si>
  <si>
    <t>16-5-6-031</t>
  </si>
  <si>
    <t>LAND OVERT.-PAPHOS-REGISTR.-HOURLY</t>
  </si>
  <si>
    <t>16-5-6-032</t>
  </si>
  <si>
    <t>LAND OVERT.-PAPHOS-REGISTR.-PIECE</t>
  </si>
  <si>
    <t>16-5-6-041</t>
  </si>
  <si>
    <t>LAND OVERT.-PAPHOS-REG.REGISTR.-HOURLY</t>
  </si>
  <si>
    <t>16-5-6-042</t>
  </si>
  <si>
    <t>LAND OVERT.-PAPHOS-REG.REGISTR.-PIECE</t>
  </si>
  <si>
    <t>16-5-6-051</t>
  </si>
  <si>
    <t>LAND OVERT.-PAPHOS-REG.PREPARAT.-HOURLY</t>
  </si>
  <si>
    <t>16-5-6-052</t>
  </si>
  <si>
    <t>LAND OVERT.-PAPHOS-REG.PREPARAT.-PIECE</t>
  </si>
  <si>
    <t>16-5-6-061</t>
  </si>
  <si>
    <t>LAND OVERT.-PAPHOS-DECLARATION-HOURLY</t>
  </si>
  <si>
    <t>16-5-6-062</t>
  </si>
  <si>
    <t>LAND OVERT.-PAPHOS-DECLARATION-PIECE</t>
  </si>
  <si>
    <t>16-5-6-071</t>
  </si>
  <si>
    <t>LAND OVERT.-PAPHOS-APPLICATION-HOURLY</t>
  </si>
  <si>
    <t>16-5-6-072</t>
  </si>
  <si>
    <t>LAND OVERT.-PAPHOS-APPLICATION-PIECE</t>
  </si>
  <si>
    <t>16-5-6-081</t>
  </si>
  <si>
    <t>LAND OVERT.-PAPHOS-WRIT.SECT.-HOURLY</t>
  </si>
  <si>
    <t>16-5-6-082</t>
  </si>
  <si>
    <t>LAND OVERT.-PAPHOS-WRIT.SECT.-PIECE</t>
  </si>
  <si>
    <t>16-5-6-091</t>
  </si>
  <si>
    <t>LAND OVERT.-PAPHOS-MANAG.L.E.-HOURLY</t>
  </si>
  <si>
    <t>16-5-6-092</t>
  </si>
  <si>
    <t>LAND OVERT.-PAPHOS-MANAG.L.E.-PIECE</t>
  </si>
  <si>
    <t>16-5-6-101</t>
  </si>
  <si>
    <t>LAND OVERT.-PAPHOS-MANAG.CHECKING-HOURLY</t>
  </si>
  <si>
    <t>16-5-6-102</t>
  </si>
  <si>
    <t>LAND OVERT.-PAPHOS-MANAG.CHECKING-PIECE</t>
  </si>
  <si>
    <t>16-5-6-111</t>
  </si>
  <si>
    <t>LAND OVERT.-PAPHOS-VALUATION L.E.-HOURLY</t>
  </si>
  <si>
    <t>16-5-6-112</t>
  </si>
  <si>
    <t>LAND OVERT.-PAPHOS-VALUATION L.E.-PIECE</t>
  </si>
  <si>
    <t>16-5-6-121</t>
  </si>
  <si>
    <t>LAND OVER.-PAPHOS-VALUAT.CHECKING-HOURLY</t>
  </si>
  <si>
    <t>16-5-6-122</t>
  </si>
  <si>
    <t>LAND OVER.-PAPHOS-VALUAT.CHECKING-PIECE</t>
  </si>
  <si>
    <t>16-5-6-131</t>
  </si>
  <si>
    <t>LAND OVERT.-PAPHOS-ENQUIRIES-HOURLY</t>
  </si>
  <si>
    <t>16-5-6-132</t>
  </si>
  <si>
    <t>LAND OVERT.-PAPHOS-ENQUIRIES-PIECE</t>
  </si>
  <si>
    <t>16-5-6-141</t>
  </si>
  <si>
    <t>LAND OVERT.-PAPHOS-CHECKERS-HOURLY</t>
  </si>
  <si>
    <t>16-5-6-142</t>
  </si>
  <si>
    <t>LAND OVERT.-PAPHOS-CHECKERS-PIECE</t>
  </si>
  <si>
    <t>16-5-6-151</t>
  </si>
  <si>
    <t>LAND OVERT.-PAPHOS-DATA CAPTURE-HOURLY</t>
  </si>
  <si>
    <t>16-5-6-152</t>
  </si>
  <si>
    <t>LAND OVERT.-PAPHOS-DATA CAPTURE-PIECE</t>
  </si>
  <si>
    <t>16-5-6-161</t>
  </si>
  <si>
    <t>LAND OVER-PAPHOS-EQUAL DIST.BURD.-HOURLY</t>
  </si>
  <si>
    <t>16-5-6-162</t>
  </si>
  <si>
    <t>LAND OVER-PAPHOS-EQUAL DIST.BURD.-PIECE</t>
  </si>
  <si>
    <t>16-5-6-171</t>
  </si>
  <si>
    <t>16-5-6-172</t>
  </si>
  <si>
    <t>16-5-6-181</t>
  </si>
  <si>
    <t>16-5-6-182</t>
  </si>
  <si>
    <t>16-5-6-511</t>
  </si>
  <si>
    <t>LAND SURVEY-OVERTIME-PAPHOS-HOURLY</t>
  </si>
  <si>
    <t>16-5-6-512</t>
  </si>
  <si>
    <t>LAND SURVEY-OVERTIME-PAPHOS-PIECE</t>
  </si>
  <si>
    <t>16-5-6-761</t>
  </si>
  <si>
    <t>CARTOG.PHOTOLITHOG.-OVERT.-PAPHOS-HOURLY</t>
  </si>
  <si>
    <t>16-5-6-762</t>
  </si>
  <si>
    <t>CARTOG.PHOTOLITHOG.-OVERT.-PAPHOS-PIECE</t>
  </si>
  <si>
    <t>16-5-7-011</t>
  </si>
  <si>
    <t>LAND OVER.-N/SIA DIST-SUNDRIES-HOURLY</t>
  </si>
  <si>
    <t>16-5-7-012</t>
  </si>
  <si>
    <t>LAND OVER.-N/SIA DIST-SUNDRIES-PIECE</t>
  </si>
  <si>
    <t>16-5-7-013</t>
  </si>
  <si>
    <t>LAND OVER.-N/SIA DIST-SUNDRIES-PAGE</t>
  </si>
  <si>
    <t>16-5-7-021</t>
  </si>
  <si>
    <t>LAND OVERT.-N/SIA DIST.-COMPUTER-HOURLY</t>
  </si>
  <si>
    <t>16-5-7-022</t>
  </si>
  <si>
    <t>LAND OVERT.-N/SIA DIST.-COMPUTER-PIECE</t>
  </si>
  <si>
    <t>16-5-7-031</t>
  </si>
  <si>
    <t>LAND OVERT.-N/SIA DIST.-REGISTR.-HOURLY</t>
  </si>
  <si>
    <t>16-5-7-032</t>
  </si>
  <si>
    <t>LAND OVERT.-N/SIA DIST.-REGISTR.-PIECE</t>
  </si>
  <si>
    <t>16-5-7-041</t>
  </si>
  <si>
    <t>LAND OVER.-N/SIA DST-REG.REGISTR.-HOURLY</t>
  </si>
  <si>
    <t>16-5-7-042</t>
  </si>
  <si>
    <t>LAND OVER.-N/SIA DST-REG REGISTR.-PIECE</t>
  </si>
  <si>
    <t>16-5-7-051</t>
  </si>
  <si>
    <t>LAND OVER-N/SIA DST-REG.PREPARAT.-HOURLY</t>
  </si>
  <si>
    <t>16-5-7-052</t>
  </si>
  <si>
    <t>LAND OVER-NSIA DIST-REG.PREPARAT.-PIECE</t>
  </si>
  <si>
    <t>16-5-7-061</t>
  </si>
  <si>
    <t>LAND OVER-NSIA DIST.-DECLARATION-HOURLY</t>
  </si>
  <si>
    <t>16-5-7-062</t>
  </si>
  <si>
    <t>LAND OVERT-NSIA DIST.-DECLARATION-PIECE</t>
  </si>
  <si>
    <t>16-5-7-071</t>
  </si>
  <si>
    <t>LAND OVERT.-NSIA DIST.-APPLICAT.-HOURLY</t>
  </si>
  <si>
    <t>16-5-7-072</t>
  </si>
  <si>
    <t>LAND OVERT.-NSIA DIST.-APPLICAT.-PIECE</t>
  </si>
  <si>
    <t>16-5-7-081</t>
  </si>
  <si>
    <t>LAND OVERT.-NSIA DIST.-WRIT.SECT.-HOURLY</t>
  </si>
  <si>
    <t>16-5-7-082</t>
  </si>
  <si>
    <t>LAND OVERT.-NSIA DIST.-WRIT.SECT.-PIECE</t>
  </si>
  <si>
    <t>16-5-7-091</t>
  </si>
  <si>
    <t>LAND OVERT.-NSIA DIST.-MANAG.L.E.-HOURLY</t>
  </si>
  <si>
    <t>16-5-7-092</t>
  </si>
  <si>
    <t>LAND OVERT.-NSIA DIST.-MANAG.L.E.-PIECE</t>
  </si>
  <si>
    <t>16-5-7-101</t>
  </si>
  <si>
    <t>LAND OVER-NSIA DST-MANAG.CHECKING-HOURLY</t>
  </si>
  <si>
    <t>16-5-7-102</t>
  </si>
  <si>
    <t>LAND OVER-NSIA DIST-MANAG.CHECKING-PIECE</t>
  </si>
  <si>
    <t>16-5-7-111</t>
  </si>
  <si>
    <t>LAND OVERT.-NSIA DIST-VALUAT.L.E.-HOURLY</t>
  </si>
  <si>
    <t>16-5-7-112</t>
  </si>
  <si>
    <t>LAND OVERT.-NSIA DIST.-VALUAT.L.E.-PIECE</t>
  </si>
  <si>
    <t>16-5-7-121</t>
  </si>
  <si>
    <t>LAND OVER-NSIA DS-VALUAT.CHECKING-HOURLY</t>
  </si>
  <si>
    <t>16-5-7-122</t>
  </si>
  <si>
    <t>LAND OVER-NSIA DST-VALUAT.CHECKING-PIECE</t>
  </si>
  <si>
    <t>16-5-7-131</t>
  </si>
  <si>
    <t>LAND OVERT.-NSIA DIST.-ENQUIRIES-HOURLY</t>
  </si>
  <si>
    <t>16-5-7-132</t>
  </si>
  <si>
    <t>LAND OVERT.-NSIA DIST.-ENQUIRIES-PIECE</t>
  </si>
  <si>
    <t>16-5-7-141</t>
  </si>
  <si>
    <t>LAND OVERT.-N/SIA DIST.-CHECKERS-HOURLY</t>
  </si>
  <si>
    <t>16-5-7-142</t>
  </si>
  <si>
    <t>LAND OVERT.-N/SIA DIST.-CHECKERS-PIECE</t>
  </si>
  <si>
    <t>16-5-7-151</t>
  </si>
  <si>
    <t>LAND OVER.-NSIA DIST-DATA CAPTURE-HOURLY</t>
  </si>
  <si>
    <t>16-5-7-152</t>
  </si>
  <si>
    <t>LAND OVER.-NSIA DIST-DATA CAPTURE-PIECE</t>
  </si>
  <si>
    <t>16-5-7-161</t>
  </si>
  <si>
    <t>LAND OVER-NSIA DS-EQUAL DIST.BURD-HOURLY</t>
  </si>
  <si>
    <t>16-5-7-162</t>
  </si>
  <si>
    <t>LAND OVER-NSIA DST-EQUAL DIST.BURD-PIECE</t>
  </si>
  <si>
    <t>16-5-7-171</t>
  </si>
  <si>
    <t>16-5-7-172</t>
  </si>
  <si>
    <t>16-5-7-181</t>
  </si>
  <si>
    <t>16-5-7-182</t>
  </si>
  <si>
    <t>16-5-7-511</t>
  </si>
  <si>
    <t>LAND SURVEY-OVERTIME-NSIA DIST.-HOURLY</t>
  </si>
  <si>
    <t>16-5-7-512</t>
  </si>
  <si>
    <t>LAND SURVEY-OVERTIME-N/SIA DIST-PIECE</t>
  </si>
  <si>
    <t>16-5-7-761</t>
  </si>
  <si>
    <t>CARTOG.PHOTOLITH.-OVER-NSIA DIST-HOURLY</t>
  </si>
  <si>
    <t>16-5-7-762</t>
  </si>
  <si>
    <t>CARDOGR.PHOTOLITH.-OVER-NSIA DIST-PIECE</t>
  </si>
  <si>
    <t>16-5-8-171</t>
  </si>
  <si>
    <t>16-5-8-172</t>
  </si>
  <si>
    <t>16-5-8-181</t>
  </si>
  <si>
    <t>16-5-8-182</t>
  </si>
  <si>
    <t>16-5-9-171</t>
  </si>
  <si>
    <t>16-5-9-172</t>
  </si>
  <si>
    <t>16-5-9-181</t>
  </si>
  <si>
    <t>16-5-9-182</t>
  </si>
  <si>
    <t>16-6-3-511</t>
  </si>
  <si>
    <t>ΕΠΑΝΑΧΩΡΟΜΕΤΡΗΣΗ-ΠΑΦΟΣ-ΜΕ ΤΗΝ ΩΡΑ</t>
  </si>
  <si>
    <t>16-6-3-512</t>
  </si>
  <si>
    <t>ΕΠΑΝΑΧΩΡΟΜΕΤΡΗΣΗ-ΠΑΦΟΣ-ΜΕ ΤΟ ΚΟΜΜΑΤΙ</t>
  </si>
  <si>
    <t>16-6-3-761</t>
  </si>
  <si>
    <t>16-6-3-762</t>
  </si>
  <si>
    <t>16-61-191</t>
  </si>
  <si>
    <t>ΥΠ. ΕΣΩΤΕΡΙΚΩΝ-ΥΠΗΡΕΣΙΑ ΕΓΓΡΑΦΗΣ</t>
  </si>
  <si>
    <t>16-0301200048</t>
  </si>
  <si>
    <t>16-7-3-511</t>
  </si>
  <si>
    <t>ΕΠΑΝΑΧΩΡΟΜΕΤΡΗΣΗ-ΕΠ. Λ/ΣΙΑΣ-ΜΕ ΤΗΝ ΩΡΑ</t>
  </si>
  <si>
    <t>16-7-3-512</t>
  </si>
  <si>
    <t>ΕΠΑΝΑΧΩΡΟΜΕΤΡΗΣΗ-ΕΠ. Λ/ΣΙΑΣ-ΚΟΜΜΑΤΙ</t>
  </si>
  <si>
    <t>16-7-3-761</t>
  </si>
  <si>
    <t>ΕΠΑΝΑΧΩΤΟΜΕΤΡΗΣΗ-ΕΠ. Λ/ΣΙΑΣ-ΜΕ ΤΗΝ ΩΡΑ</t>
  </si>
  <si>
    <t>16-7-3-762</t>
  </si>
  <si>
    <t>16-8-3-511</t>
  </si>
  <si>
    <t>ΚΤΗΜ.&amp; ΧΩΡΟΜ.-Λ/ΣΟΣ-ΜΕ ΤΗΝ ΩΡΑ</t>
  </si>
  <si>
    <t>16-8-3-512</t>
  </si>
  <si>
    <t>ΚΤΗΜ.&amp; ΧΩΡΟΜ.-Λ/ΣΟΣ-ΜΕ ΤΟ ΚΟΜΜΑΤΙ</t>
  </si>
  <si>
    <t>16-8-3-761</t>
  </si>
  <si>
    <t>ΧΑΡΤ.&amp; ΦΩΤΟΛ.-Λ/ΣΟΣ- ΜΕ ΤΗΝ ΩΡΑ</t>
  </si>
  <si>
    <t>16-8-3-762</t>
  </si>
  <si>
    <t>ΧΑΡΤ.&amp; ΦΩΤΟΛ.-Λ/ΣΟΣ- ΜΕ ΤΟ ΚΟΜΜΑΤΙ</t>
  </si>
  <si>
    <t>16.5.1.511</t>
  </si>
  <si>
    <t>16.5.1.512</t>
  </si>
  <si>
    <t>16.5.1.761</t>
  </si>
  <si>
    <t>ΕΠΑΝΑΧΩΡΟΜΕΤΡΗΣΗ-ΧΑΡΤΟΓΡΑΦΙΑ/ΦΩΤΟΛΙΘΟΓΡΑ</t>
  </si>
  <si>
    <t>16.5.1.762</t>
  </si>
  <si>
    <t>16.5.2.511</t>
  </si>
  <si>
    <t>16.5.2.512</t>
  </si>
  <si>
    <t>16.5.2.761</t>
  </si>
  <si>
    <t>16.5.2.762</t>
  </si>
  <si>
    <t>16.5.3.511</t>
  </si>
  <si>
    <t>16.5.3.512</t>
  </si>
  <si>
    <t>16.5.3.761</t>
  </si>
  <si>
    <t>16.5.3.762</t>
  </si>
  <si>
    <t>16.5.4.511</t>
  </si>
  <si>
    <t>16.5.4.512</t>
  </si>
  <si>
    <t>16.5.4.761</t>
  </si>
  <si>
    <t>16.5.4.762</t>
  </si>
  <si>
    <t>16.5.5.511</t>
  </si>
  <si>
    <t>16.5.5.512</t>
  </si>
  <si>
    <t>16.5.5.761</t>
  </si>
  <si>
    <t>16.5.5.762</t>
  </si>
  <si>
    <t>16.5.6.511</t>
  </si>
  <si>
    <t>16.5.6.512</t>
  </si>
  <si>
    <t>16.5.6.761</t>
  </si>
  <si>
    <t>16.5.6.762</t>
  </si>
  <si>
    <t>16.5.7.511</t>
  </si>
  <si>
    <t>16.5.7.512</t>
  </si>
  <si>
    <t>16.5.7.761</t>
  </si>
  <si>
    <t>16.5.7.762</t>
  </si>
  <si>
    <t>1608-261-1</t>
  </si>
  <si>
    <t>ΤΙΤΛΟΠΟΙΗΣΕΙΣ ΚΥΒΕΡΝΗΤΙΚΩΝ ΟΙΚΙΣΜΩΝ</t>
  </si>
  <si>
    <t>17-01-035</t>
  </si>
  <si>
    <t>17-0301200035</t>
  </si>
  <si>
    <t>18-001-035</t>
  </si>
  <si>
    <t>ΕΞΟΔΑ ΕΞΕΤΑΣΕΩΝ-ΥΠ. ΟΙΚΟΝΟΜΙΚΩΝ</t>
  </si>
  <si>
    <t>18-0301200035</t>
  </si>
  <si>
    <t>18-003</t>
  </si>
  <si>
    <t>OVERTIME - VAT</t>
  </si>
  <si>
    <t>18-0203211261</t>
  </si>
  <si>
    <t>18-003-193</t>
  </si>
  <si>
    <t>ΥΠΕΡΩΡΙΕΣ- ΦΠΑ</t>
  </si>
  <si>
    <t>18-0203211263</t>
  </si>
  <si>
    <t>18-005-562</t>
  </si>
  <si>
    <t>ΣΤΑΤΙΣΤΙΚΗ ΥΠΗΡΕΣΙΑ-ΕΡΕΥΝΕΣ</t>
  </si>
  <si>
    <t>18-0305300562</t>
  </si>
  <si>
    <t>18-007-035</t>
  </si>
  <si>
    <t>ΕΞΟΔΑ ΕΞΕΤΑΣΕΩΝ-ΥΔΔΠ</t>
  </si>
  <si>
    <t>18-0307200035</t>
  </si>
  <si>
    <t>18-01-035</t>
  </si>
  <si>
    <t>18-01-103</t>
  </si>
  <si>
    <t>ΕΠΙΤΗΡ.ΕΞΕΤΑΣΕΩΝ ΚΑΙ ΣΥΝΕΔΡΙΕΣ ΕΠΙΤΡΟΠΗΣ</t>
  </si>
  <si>
    <t>18-0301200103</t>
  </si>
  <si>
    <t>18-01-320</t>
  </si>
  <si>
    <t>ΚΥΠΡ.ΑΚΑΔΗΜ.  - ΕΞΕΤΑΣΕΙΣ</t>
  </si>
  <si>
    <t>18-0307216617</t>
  </si>
  <si>
    <t>18-01-641</t>
  </si>
  <si>
    <t>ΣΤΑΤΙΣΤΙΚΗ ΥΠΗΡ.-ΑΠΟΓΡΑΦΗ ΠΛΗΘΥΣΜΟΥ</t>
  </si>
  <si>
    <t>18-03-261</t>
  </si>
  <si>
    <t>ΥΠΕΡΩΡΙΕΣ ΝΟΜΟΣ 94/2004 ΑΡΘΡΟ 6</t>
  </si>
  <si>
    <t>18-0203200261</t>
  </si>
  <si>
    <t>18-03-262</t>
  </si>
  <si>
    <t>ΚΑΤ΄ΑΠΟΚΟΠΗ ΥΠΕΡ.ΑΜΟΙΒΗ-ΛΙΜΝΙΤΗΣ</t>
  </si>
  <si>
    <t>18-0203200262</t>
  </si>
  <si>
    <t>18-04-035</t>
  </si>
  <si>
    <t>18-0304200035</t>
  </si>
  <si>
    <t>18-05-562</t>
  </si>
  <si>
    <t>ΣΤΑΤΙΣΤΙΚΗ- ΕΡΕΥΝΕΣ</t>
  </si>
  <si>
    <t>18-07-035</t>
  </si>
  <si>
    <t>18-08-583</t>
  </si>
  <si>
    <t>ΚΥΒΕΡΝ.ΤΥΠΟΓΡΑΦΕΙΟ-ΑΓΟΡΑ ΥΠΗΡΕΣΙΩΝ</t>
  </si>
  <si>
    <t>18-0308200583</t>
  </si>
  <si>
    <t>18-11-617</t>
  </si>
  <si>
    <t>ΑΜΟΙΒΕΣ ΚΑΙ ΕΞΟΔΑ ΕΚΠΑΙΔΕΥΤΩΝ&amp;ΣΥΝΕΡΓΑΤΩΝ</t>
  </si>
  <si>
    <t>18-26-282</t>
  </si>
  <si>
    <t>20-0302214035</t>
  </si>
  <si>
    <t>18-30-320</t>
  </si>
  <si>
    <t>ΑΜΟΙΒΕΣ ΔΙΑΛΕΞΕΩΝ</t>
  </si>
  <si>
    <t>18-A-1</t>
  </si>
  <si>
    <t>ATRIFICIAL INSEMINATION</t>
  </si>
  <si>
    <t>18-A-10</t>
  </si>
  <si>
    <t>ΕΡΕΥΝΑ - ΚΡΟΚΥ</t>
  </si>
  <si>
    <t>12-0504300892</t>
  </si>
  <si>
    <t>18-A-12</t>
  </si>
  <si>
    <t>ΠΡΟΓΡΑΜΜΑ ΥΓΕΙΑ/0104/09</t>
  </si>
  <si>
    <t>18-A-2</t>
  </si>
  <si>
    <t>AIRPORTS &amp; PORTS</t>
  </si>
  <si>
    <t>18-A-3</t>
  </si>
  <si>
    <t>MEAT CONTROL</t>
  </si>
  <si>
    <t>18-A-4</t>
  </si>
  <si>
    <t>PIGS INSPECTION</t>
  </si>
  <si>
    <t>18-A-5</t>
  </si>
  <si>
    <t>CYPRESSA PIGS INSPECTION</t>
  </si>
  <si>
    <t>18-A-6</t>
  </si>
  <si>
    <t>OTHER INSPECTIONS</t>
  </si>
  <si>
    <t>18-A-7</t>
  </si>
  <si>
    <t>ΕΠΙΘΕΩΡΗΣΗ-ΕΛΕΓΧΟΣ ΣΦΑΓΕΙΩΝ</t>
  </si>
  <si>
    <t>18-A-8</t>
  </si>
  <si>
    <t>ΥΠΕΡΩΡΙΕΣ ΚΤΗΝΙΑΤΡ.ΕΡΓΑΣΤΗΡΙΩΝ</t>
  </si>
  <si>
    <t>18-A-9</t>
  </si>
  <si>
    <t>ΥΠΕΡΩΡΙΕΣ ΕΠΙΔΗΜΙΟΝ.ΑΣΘΕΝΕΙΩΝ</t>
  </si>
  <si>
    <t>18-Α-11</t>
  </si>
  <si>
    <t>ΕΡΕΥΝΑ - ΠΑΡΑΦΥΜΑΤΙΩΣΗ</t>
  </si>
  <si>
    <t>18-Α-12</t>
  </si>
  <si>
    <t>ΕΡΕΥΝΑ - ΛΕΙΣΜΑΝΙΑΣΗΣ</t>
  </si>
  <si>
    <t>1807-17-1</t>
  </si>
  <si>
    <t>ΚΕΝΤΡΟ ΕΞΥΠΗΡΕΤΗΣΗΣ ΤΟΥ ΠΟΛΙΤΗ-ΛΕΥΚΩΣΙΑ</t>
  </si>
  <si>
    <t>18-0207217261</t>
  </si>
  <si>
    <t>1807-17-21</t>
  </si>
  <si>
    <t>ΚΕΝΤΡΟ ΕΞΥΠ.ΠΟΛΙΤΗ-ΛΕΥΚΩΣΙΑ</t>
  </si>
  <si>
    <t>18-0207217262</t>
  </si>
  <si>
    <t>1807-17-23</t>
  </si>
  <si>
    <t>ΚΕΝΤΡΟ ΕΞΥΠ.ΠΟΛΙΤΗ-ΑΜΜΟΧΩΣΤΟΣ(ΠΑΡΑΛΙΜΝΙ)</t>
  </si>
  <si>
    <t>1807-17-24</t>
  </si>
  <si>
    <t>ΚΕΝΤΡΟ ΕΞΥΠ.ΠΟΛΙΤΗ-ΛΑΡΝΑΚΑ</t>
  </si>
  <si>
    <t>1807-17-26</t>
  </si>
  <si>
    <t>ΚΕΝΤΡΟ ΕΞΥΠ.ΠΟΛΙΤΗ-ΛΕΜΕΣΟΣ</t>
  </si>
  <si>
    <t>1807-17-27</t>
  </si>
  <si>
    <t>ΚΕΝΤΡΟ ΕΞΥΠ.ΠΟΛΙΤΗ-ΠΕΛΕΝΔΡΙ</t>
  </si>
  <si>
    <t>1807-17-28</t>
  </si>
  <si>
    <t>ΚΕΝΤΡΟ ΕΞΥΠ.ΠΟΛΙΤΗ-ΠΑΦΟΣ</t>
  </si>
  <si>
    <t>1807-17-29</t>
  </si>
  <si>
    <t>ΚΕΝΤΡΟ ΕΞΥΠ.ΠΟΛΙΤΗ-ΠΟΛΗ ΧΡΥΣΟΧΟΥΣ</t>
  </si>
  <si>
    <t>1807-17-3</t>
  </si>
  <si>
    <t>ΚΕΝΤΡΟ ΕΞΥΠΗΡΕΤΗΣΗΣ ΤΟΥ ΠΟΛΙΤΗ-ΠΑΡΑΛΙΜΝΙ</t>
  </si>
  <si>
    <t>1807-17-4</t>
  </si>
  <si>
    <t>ΚΕΝΤΡΟ ΕΞΥΠΗΡΕΤΗΣΗΣ ΤΟΥ ΠΟΛΙΤΗ-ΛΑΡΝΑΚΑ</t>
  </si>
  <si>
    <t>1807-17-6</t>
  </si>
  <si>
    <t>ΚΕΝΤΡΟ ΕΞΥΠΗΡΕΤΗΣΗΣ ΤΟΥ ΠΟΛΙΤΗ-ΛΕΜΕΣΟΣ</t>
  </si>
  <si>
    <t>1807-17-7</t>
  </si>
  <si>
    <t>ΚΕΝΤΡΟ ΕΞΥΠΗΡΕΤΗΣΗΣ ΤΟΥ ΠΟΛΙΤΗ-ΠΕΛΕΝΤΡΙ</t>
  </si>
  <si>
    <t>1807-17-8</t>
  </si>
  <si>
    <t>ΚΕΝΤΡΟ ΕΞΥΠΗΡΕΤΗΣΗΣ ΤΟΥ ΠΟΛΙΤΗ-ΠΑΦΟΣ</t>
  </si>
  <si>
    <t>1807-17-9</t>
  </si>
  <si>
    <t>ΚΕΝΤΡΟ ΕΞΥΠ. ΤΟΥ ΠΟΛΙΤΗ-ΠΟΛΗΣ ΧΡΥΣΟΧΟΥΣ</t>
  </si>
  <si>
    <t>1807-17-22</t>
  </si>
  <si>
    <t>ΚΕΝΤΡΟ ΕΞΥΠ. ΤΟΥ ΠΟΛΙΤΗ-ΛΕΥΚΩΣΙΑ 2</t>
  </si>
  <si>
    <t>1808-00583</t>
  </si>
  <si>
    <t>ΕΚΦΟΡΤΩΣΕΙΣ ΧΑΡΤΗ ΚΑΙ ΓΡΑΦΙΚΗΣ ΥΛΗΣ</t>
  </si>
  <si>
    <t>18-09-461</t>
  </si>
  <si>
    <t>18-0209200461</t>
  </si>
  <si>
    <t>19-02-035</t>
  </si>
  <si>
    <t>19-0302200035</t>
  </si>
  <si>
    <t>191</t>
  </si>
  <si>
    <t>ALL. FOR AFTER NORMAL OFFICE HOURS</t>
  </si>
  <si>
    <t>BB HH XX 261</t>
  </si>
  <si>
    <t>191      1</t>
  </si>
  <si>
    <t>191      2</t>
  </si>
  <si>
    <t>191      3</t>
  </si>
  <si>
    <t>191      4</t>
  </si>
  <si>
    <t>191      5</t>
  </si>
  <si>
    <t>191      6</t>
  </si>
  <si>
    <t>191      7</t>
  </si>
  <si>
    <t>191      8</t>
  </si>
  <si>
    <t>191      9</t>
  </si>
  <si>
    <t>191     10</t>
  </si>
  <si>
    <t>191     11</t>
  </si>
  <si>
    <t>191     12</t>
  </si>
  <si>
    <t>191     13</t>
  </si>
  <si>
    <t>191     14</t>
  </si>
  <si>
    <t>191     15</t>
  </si>
  <si>
    <t>191     16</t>
  </si>
  <si>
    <t>191     17</t>
  </si>
  <si>
    <t>191     18</t>
  </si>
  <si>
    <t>191     19</t>
  </si>
  <si>
    <t>191     20</t>
  </si>
  <si>
    <t>191     21</t>
  </si>
  <si>
    <t>191     22</t>
  </si>
  <si>
    <t>191     23</t>
  </si>
  <si>
    <t>191     24</t>
  </si>
  <si>
    <t>191     25</t>
  </si>
  <si>
    <t>191     26</t>
  </si>
  <si>
    <t>OVERT. ARREARS 01/01/89-30/06/91 POLICE</t>
  </si>
  <si>
    <t>191     27</t>
  </si>
  <si>
    <t>OVERT. ARREARS 01/07/91-31/05/93 POLICE</t>
  </si>
  <si>
    <t>1910010101</t>
  </si>
  <si>
    <t>ΥΠΕΡΩΡΙΕΣ-ΠΟΔΟΣΦΑΙΡΟ</t>
  </si>
  <si>
    <t>13-0203200261</t>
  </si>
  <si>
    <t>1910010102</t>
  </si>
  <si>
    <t>ΥΠΕΡΩΡΙΕΣ-ΚΑΛΑΘΟΣΦΑΙΡΑ</t>
  </si>
  <si>
    <t>1910010199</t>
  </si>
  <si>
    <t>ΥΠΕΡΩΡΙΕΣ-ΑΘΛΗΤΙΚΑ</t>
  </si>
  <si>
    <t>1910010201</t>
  </si>
  <si>
    <t>ΥΠΕΡΩΡΙΕΣ - ΠΟΔΟΣΦΑΙΡΟ</t>
  </si>
  <si>
    <t>1910010202</t>
  </si>
  <si>
    <t>ΥΠΕΡΩΡΙΕΣ - ΚΑΛΑΘΟΣΦΑΙΡΑ</t>
  </si>
  <si>
    <t>1910010203</t>
  </si>
  <si>
    <t>ΥΠΕΡΩΡΙΕΣ - ΠΕΤΟΣΦΑΙΡΑ</t>
  </si>
  <si>
    <t>1910010301</t>
  </si>
  <si>
    <t>1910010399</t>
  </si>
  <si>
    <t>ΥΠΕΡΩΡΙΕΣ - ΑΘΛΗΤΙΚΑ</t>
  </si>
  <si>
    <t>1910010401</t>
  </si>
  <si>
    <t>1910010501</t>
  </si>
  <si>
    <t>1910010601</t>
  </si>
  <si>
    <t>ΠΟΔΟΣΦΑΙΡΟ</t>
  </si>
  <si>
    <t>1910010611</t>
  </si>
  <si>
    <t>ΠΟΔΟΣΦΑΙΡΟ(Κ.Ο.Α)</t>
  </si>
  <si>
    <t>1910010699</t>
  </si>
  <si>
    <t>ΥΠΕΡΩΡΙΕΣ-ΑΘΛΗΤΙΚΕΣ ΕΚΔΗΛΩΣΕΙΣ</t>
  </si>
  <si>
    <t>1910010900</t>
  </si>
  <si>
    <t>1910011101</t>
  </si>
  <si>
    <t>1910011200</t>
  </si>
  <si>
    <t>1910011201</t>
  </si>
  <si>
    <t>1910011401</t>
  </si>
  <si>
    <t>1910011402</t>
  </si>
  <si>
    <t>1910011499</t>
  </si>
  <si>
    <t>1910011501</t>
  </si>
  <si>
    <t>1910011799</t>
  </si>
  <si>
    <t>1910012101</t>
  </si>
  <si>
    <t>1910012102</t>
  </si>
  <si>
    <t>1910012103</t>
  </si>
  <si>
    <t>ΥΠΕΡΩΡΙΕΣ-ΠΕΤΟΣΦΑΙΡΑ</t>
  </si>
  <si>
    <t>1910012104</t>
  </si>
  <si>
    <t>ΥΠΕΡΩΡΙΕΣ-ΧΕΙΡΟΣΦΑΙΡΙΣΗ</t>
  </si>
  <si>
    <t>1910012199</t>
  </si>
  <si>
    <t>1910012201</t>
  </si>
  <si>
    <t>1910012202</t>
  </si>
  <si>
    <t>1910012203</t>
  </si>
  <si>
    <t>1910012204</t>
  </si>
  <si>
    <t>ΥΠΕΡΩΡΙΕΣ - ΧΕΙΡΟΣΦΑΙΡΙΣΗ</t>
  </si>
  <si>
    <t>1910012299</t>
  </si>
  <si>
    <t>1910012301</t>
  </si>
  <si>
    <t>1910012302</t>
  </si>
  <si>
    <t>1910012303</t>
  </si>
  <si>
    <t>1910012304</t>
  </si>
  <si>
    <t>1910012399</t>
  </si>
  <si>
    <t>1910012401</t>
  </si>
  <si>
    <t>1910012402</t>
  </si>
  <si>
    <t>1910012403</t>
  </si>
  <si>
    <t>1910012404</t>
  </si>
  <si>
    <t>1910012499</t>
  </si>
  <si>
    <t>1910012501</t>
  </si>
  <si>
    <t>1910012502</t>
  </si>
  <si>
    <t>1910012503</t>
  </si>
  <si>
    <t>1910012504</t>
  </si>
  <si>
    <t>1910012599</t>
  </si>
  <si>
    <t>1910012699</t>
  </si>
  <si>
    <t>1910012801</t>
  </si>
  <si>
    <t>1910012802</t>
  </si>
  <si>
    <t>1910012899</t>
  </si>
  <si>
    <t>1910020101</t>
  </si>
  <si>
    <t>ΠΑΡΕΛΑΣΗ 25ΗΣ ΜΑΡΤΙΟΥ</t>
  </si>
  <si>
    <t>1910020102</t>
  </si>
  <si>
    <t>ΠΑΡΕΛΑΣΗ 1ΗΣ ΟΚΤΩΒΡΙΟΥ</t>
  </si>
  <si>
    <t>1910020103</t>
  </si>
  <si>
    <t>ΠΑΡΕΛΑΣΗ 28ΗΣ ΟΚΤΩΒΡΙΟΥ</t>
  </si>
  <si>
    <t>1910020201</t>
  </si>
  <si>
    <t>1910020202</t>
  </si>
  <si>
    <t>1910020203</t>
  </si>
  <si>
    <t>1910020301</t>
  </si>
  <si>
    <t>1910020302</t>
  </si>
  <si>
    <t>1910020303</t>
  </si>
  <si>
    <t>1910020402</t>
  </si>
  <si>
    <t>ΣΤΡΑΤΙΩΤΙΚΗ ΠΑΡΕΛΑΣΗ 1ΗΣ ΟΚΤΩΒΡΙΟΥ</t>
  </si>
  <si>
    <t>1910020601</t>
  </si>
  <si>
    <t>ΥΠΕΡΩΡΙΕΣ-ΠΑΡΕΛΑΣΗ 25ΗΣ ΜΑΡΤΙΟΥ</t>
  </si>
  <si>
    <t>1910020602</t>
  </si>
  <si>
    <t>ΥΠΕΡΩΡΙΕΣ-ΠΑΡΕΛΑΣΗ 1ης ΟΚΤΩΒΡΙΟΥ</t>
  </si>
  <si>
    <t>1910020603</t>
  </si>
  <si>
    <t>ΥΠΕΡΩΡΙΕΣ-ΠΑΡΕΛΑΣΗ 28ΗΣ ΟΚΤΩΒΡΙΟΥ</t>
  </si>
  <si>
    <t>1910020901</t>
  </si>
  <si>
    <t>ΥΠΕΡΩΡΙΕΣ-ΠΑΡΕΛΑΣΗ 25ης ΜΑΡΤΙΟΥ</t>
  </si>
  <si>
    <t>1910020902</t>
  </si>
  <si>
    <t>1910020903</t>
  </si>
  <si>
    <t>ΥΠΕΡΩΡΙΕΣ-ΠΑΡΕΛΑΣΗ 28ης ΟΚΤΩΒΡΙΟΥ</t>
  </si>
  <si>
    <t>1910021101</t>
  </si>
  <si>
    <t>1910021102</t>
  </si>
  <si>
    <t>1910021103</t>
  </si>
  <si>
    <t>1910021201</t>
  </si>
  <si>
    <t>1910021202</t>
  </si>
  <si>
    <t>1910021203</t>
  </si>
  <si>
    <t>1910021301</t>
  </si>
  <si>
    <t>1910021302</t>
  </si>
  <si>
    <t>1910021303</t>
  </si>
  <si>
    <t>1910021401</t>
  </si>
  <si>
    <t>1910021402</t>
  </si>
  <si>
    <t>1910021403</t>
  </si>
  <si>
    <t>1910021702</t>
  </si>
  <si>
    <t>1910022101</t>
  </si>
  <si>
    <t>1910022102</t>
  </si>
  <si>
    <t>1910022103</t>
  </si>
  <si>
    <t>1910022201</t>
  </si>
  <si>
    <t>1910022202</t>
  </si>
  <si>
    <t>1910022203</t>
  </si>
  <si>
    <t>1910022301</t>
  </si>
  <si>
    <t>1910022302</t>
  </si>
  <si>
    <t>1910022303</t>
  </si>
  <si>
    <t>1910022401</t>
  </si>
  <si>
    <t>1910022402</t>
  </si>
  <si>
    <t>1910022403</t>
  </si>
  <si>
    <t>1910022501</t>
  </si>
  <si>
    <t>1910022502</t>
  </si>
  <si>
    <t>1910022503</t>
  </si>
  <si>
    <t>1910022802</t>
  </si>
  <si>
    <t>1910030100</t>
  </si>
  <si>
    <t>ΑΝΤΙΚΑΤΟΧΙΚΕΣ ΕΚΔΗΛΩΣΕΙΣ</t>
  </si>
  <si>
    <t>1910030200</t>
  </si>
  <si>
    <t>1910030300</t>
  </si>
  <si>
    <t>1910030500</t>
  </si>
  <si>
    <t>1910030600</t>
  </si>
  <si>
    <t>ΥΠΕΡΩΡΙΕΣ-ΑΝΤΙΚΑΤΟΧΙΚΕΣ ΕΚΔΗΛΩΣΕΙΣ</t>
  </si>
  <si>
    <t>1910031100</t>
  </si>
  <si>
    <t>1910031400</t>
  </si>
  <si>
    <t>1910031700</t>
  </si>
  <si>
    <t>1910032100</t>
  </si>
  <si>
    <t>1910032200</t>
  </si>
  <si>
    <t>1910032300</t>
  </si>
  <si>
    <t>1910032400</t>
  </si>
  <si>
    <t>1910032500</t>
  </si>
  <si>
    <t>1910032600</t>
  </si>
  <si>
    <t>1910032800</t>
  </si>
  <si>
    <t>1910040200</t>
  </si>
  <si>
    <t>ΥΠΕΡ.ΔΙΕΡΕΥΝ. ΣΟΒΑΡΩΝ ΕΓΚΛΗΜΑΤΩΝ</t>
  </si>
  <si>
    <t>1910040300</t>
  </si>
  <si>
    <t>ΥΠΕΡ. ΔΙΕΡΕΥΝ. ΣΟΒΑΡΩΝ ΕΓΚΛΗΜΑΤΩΝ</t>
  </si>
  <si>
    <t>1910040400</t>
  </si>
  <si>
    <t>ΔΙΕΡΕΥΝΗΣΗ ΣΟΒΑΡΩΝ ΕΓΚΛΗΜΑΤΩΝ</t>
  </si>
  <si>
    <t>1910040600</t>
  </si>
  <si>
    <t>ΥΠΕΡΩΡΙΕΣ-ΔΙΕΡΕΥΝΗΣΗ ΣΟΒΑΡΩΝ ΕΓΚΛΗΜΑΤΩΝ</t>
  </si>
  <si>
    <t>1910041100</t>
  </si>
  <si>
    <t>ΥΠΕΡ. ΓΙΑ ΔΙΕΡΕΥΝ. ΣΟΒΑΡΩΝ ΕΓΚΛΗΜΑΤΩΝ</t>
  </si>
  <si>
    <t>1910041400</t>
  </si>
  <si>
    <t>1910041600</t>
  </si>
  <si>
    <t>1910042100</t>
  </si>
  <si>
    <t>ΥΠΕΡ.ΔΙΕΡΕΥΝ.ΣΟΒΑΡΩΝ ΕΓΚΛΗΜΑΤΩΝ</t>
  </si>
  <si>
    <t>1910042101</t>
  </si>
  <si>
    <t>ΔΙΕΡΕΥΝΗΣΗ ΣΟΒΑΡΩΝ ΥΠΟΘΕΣΕΩΝ</t>
  </si>
  <si>
    <t>1910042200</t>
  </si>
  <si>
    <t>ΥΠΕΡ.ΔΙΕΡΕΥ. ΣΟΒΑΡΩΝ ΕΓΚΛΗΜΑΤΩΝ</t>
  </si>
  <si>
    <t>1910042300</t>
  </si>
  <si>
    <t>1910042301</t>
  </si>
  <si>
    <t>1910042400</t>
  </si>
  <si>
    <t>1910042500</t>
  </si>
  <si>
    <t>ΥΠΕΡ.ΓΙΑ ΔΙΕΡΕΥΝΗΣΗ ΣΟΒΑΡΩΝ ΕΓΚΛΗΜΑΤΩΝ</t>
  </si>
  <si>
    <t>1910042600</t>
  </si>
  <si>
    <t>ΥΠΕΡ. ΓΙΑ ΔΙΕΡΕΥΝΗΣΗ ΣΟΒΑΡΩΝ ΕΓΚΛΗΜΑΤΩΝ</t>
  </si>
  <si>
    <t>1910050200</t>
  </si>
  <si>
    <t>ΑΣΦΑΛΕΙΑ ΠΡΟΣΩΠΙΚΟΤΗΤΩΝ</t>
  </si>
  <si>
    <t>1910050300</t>
  </si>
  <si>
    <t>1910050400</t>
  </si>
  <si>
    <t>1910050600</t>
  </si>
  <si>
    <t>ΥΠΕΡΩΡΙΕΣ-ΑΣΦΑΛΕΙΑ ΠΡΟΣΩΠΙΚΟΤΗΤΩΝ</t>
  </si>
  <si>
    <t>1910051100</t>
  </si>
  <si>
    <t>1910051300</t>
  </si>
  <si>
    <t>1910051400</t>
  </si>
  <si>
    <t>1910052100</t>
  </si>
  <si>
    <t>1910052200</t>
  </si>
  <si>
    <t>1910052300</t>
  </si>
  <si>
    <t>1910052400</t>
  </si>
  <si>
    <t>1910052500</t>
  </si>
  <si>
    <t>1910052600</t>
  </si>
  <si>
    <t>1910060200</t>
  </si>
  <si>
    <t>ΥΠΕΡΩΡΙΕΣ ΠΕΡΙΠΟΛΙΩΝ</t>
  </si>
  <si>
    <t>1910060300</t>
  </si>
  <si>
    <t>1910061100</t>
  </si>
  <si>
    <t>1910061400</t>
  </si>
  <si>
    <t>1910061501</t>
  </si>
  <si>
    <t>ΘΑΛΑΣΣΙΕΣ ΠΕΡΙΠΟΛΙΕΣ</t>
  </si>
  <si>
    <t>1910062100</t>
  </si>
  <si>
    <t>1910062200</t>
  </si>
  <si>
    <t>1910062300</t>
  </si>
  <si>
    <t>1910062400</t>
  </si>
  <si>
    <t>1910062500</t>
  </si>
  <si>
    <t>1910062600</t>
  </si>
  <si>
    <t>1910070400</t>
  </si>
  <si>
    <t>ΛΑΘΡΟΜΕΤΑΝΑΣΤΕΣ</t>
  </si>
  <si>
    <t>1910071100</t>
  </si>
  <si>
    <t>ΦΡΟΥΡΗΣΗ ΛΑΘΡΟΜΕΤΑΝΑΣΤΩΝ</t>
  </si>
  <si>
    <t>1910071200</t>
  </si>
  <si>
    <t>1910071400</t>
  </si>
  <si>
    <t>1910071500</t>
  </si>
  <si>
    <t>1910072100</t>
  </si>
  <si>
    <t>1910072200</t>
  </si>
  <si>
    <t>1910072300</t>
  </si>
  <si>
    <t>1910072400</t>
  </si>
  <si>
    <t>1910072500</t>
  </si>
  <si>
    <t>1910080100</t>
  </si>
  <si>
    <t>ΥΠΕΡΩΡΙΕΣ ΣΥΝΕΔΡΙΩΝ</t>
  </si>
  <si>
    <t>1910080200</t>
  </si>
  <si>
    <t>1910080300</t>
  </si>
  <si>
    <t>1910081100</t>
  </si>
  <si>
    <t>1910081400</t>
  </si>
  <si>
    <t>1910082100</t>
  </si>
  <si>
    <t>1910082200</t>
  </si>
  <si>
    <t>1910082300</t>
  </si>
  <si>
    <t>1910082400</t>
  </si>
  <si>
    <t>1910082500</t>
  </si>
  <si>
    <t>1910090100</t>
  </si>
  <si>
    <t>ΣΥΣΣΩΡΕΥΘΕΙΣΕΣ ΥΠΕΡΩΡΙΕΣ</t>
  </si>
  <si>
    <t>1910090200</t>
  </si>
  <si>
    <t>1910090300</t>
  </si>
  <si>
    <t>1910090400</t>
  </si>
  <si>
    <t>1910090500</t>
  </si>
  <si>
    <t>1910091100</t>
  </si>
  <si>
    <t>1910091200</t>
  </si>
  <si>
    <t>1910091300</t>
  </si>
  <si>
    <t>1910091400</t>
  </si>
  <si>
    <t>1910091500</t>
  </si>
  <si>
    <t>1910091600</t>
  </si>
  <si>
    <t>1910091700</t>
  </si>
  <si>
    <t>1910092100</t>
  </si>
  <si>
    <t>1910092200</t>
  </si>
  <si>
    <t>1910092300</t>
  </si>
  <si>
    <t>1910092400</t>
  </si>
  <si>
    <t>1910092500</t>
  </si>
  <si>
    <t>1910092600</t>
  </si>
  <si>
    <t>1910092800</t>
  </si>
  <si>
    <t>1910100200</t>
  </si>
  <si>
    <t>ΥΠΕΡΩΡΙΕΣ - ΑΥΤΟΚΙΝΗΤΟΔΡΟΜΙΕΣ</t>
  </si>
  <si>
    <t>1910100300</t>
  </si>
  <si>
    <t>ΥΠΕΡΩΡΙΕΣ-ΑΥΤΟΚΙΝΗΤΟΔΡΟΜΙΕΣ</t>
  </si>
  <si>
    <t>1910102100</t>
  </si>
  <si>
    <t>1910102200</t>
  </si>
  <si>
    <t>1910102300</t>
  </si>
  <si>
    <t>1910102400</t>
  </si>
  <si>
    <t>1910102500</t>
  </si>
  <si>
    <t>1910102600</t>
  </si>
  <si>
    <t>1910110100</t>
  </si>
  <si>
    <t>ΥΠΕΡΩΡΙΕΣ ΔΙΑΦΟΡΩΝ ΔΙΑΜΑΡΤΥΡΙΩΝ</t>
  </si>
  <si>
    <t>1910110200</t>
  </si>
  <si>
    <t>ΥΠΕΡ. ΔΙΑΦΟΡΩΝ ΔΙΑΜΑΡΤΥΡΙΩΝ</t>
  </si>
  <si>
    <t>1910110300</t>
  </si>
  <si>
    <t>1910111100</t>
  </si>
  <si>
    <t>ΥΠΕΡ. ΔΙΑΦ. ΔΙΑΜΑΡΤΥΡΙΩΝ</t>
  </si>
  <si>
    <t>1910111300</t>
  </si>
  <si>
    <t>1910111400</t>
  </si>
  <si>
    <t>1910112100</t>
  </si>
  <si>
    <t>1910112200</t>
  </si>
  <si>
    <t>1910112300</t>
  </si>
  <si>
    <t>1910112400</t>
  </si>
  <si>
    <t>1910112500</t>
  </si>
  <si>
    <t>ΥΠΕΡ.  ΔΙΑΦΟΡΩΝ ΔΙΑΜΑΡΤΥΡΙΩΝ</t>
  </si>
  <si>
    <t>1910112600</t>
  </si>
  <si>
    <t>1910120200</t>
  </si>
  <si>
    <t>ΕΘΝΙΚΑ ΜΝΗΜΟΣΥΝΑ</t>
  </si>
  <si>
    <t>1910120300</t>
  </si>
  <si>
    <t>1910121100</t>
  </si>
  <si>
    <t>1910121300</t>
  </si>
  <si>
    <t>1910121400</t>
  </si>
  <si>
    <t>1910122100</t>
  </si>
  <si>
    <t>1910122200</t>
  </si>
  <si>
    <t>1910122300</t>
  </si>
  <si>
    <t>1910122400</t>
  </si>
  <si>
    <t>1910122500</t>
  </si>
  <si>
    <t>1910122600</t>
  </si>
  <si>
    <t>1910130100</t>
  </si>
  <si>
    <t>ΣΥΝΟΔΕΙΑ ΤΟΥΡΚΟΚΥΠΡΙΩΝ</t>
  </si>
  <si>
    <t>1910130200</t>
  </si>
  <si>
    <t>1910130300</t>
  </si>
  <si>
    <t>1910131100</t>
  </si>
  <si>
    <t>1910132100</t>
  </si>
  <si>
    <t>1910132200</t>
  </si>
  <si>
    <t>1910132400</t>
  </si>
  <si>
    <t>1910141200</t>
  </si>
  <si>
    <t>ΕΛΕΓΧΟΣ ΕΠΙΒΑΤΩΝ ΑΕΡΟΔΡΟΜΙΟΥ</t>
  </si>
  <si>
    <t>1910141500</t>
  </si>
  <si>
    <t>ΕΛΕΓΧΟΣ ΕΠΙΒΑΤΩΝ ΛΙΜΑΝΙΟΥ(ΑΚΤΙΝ.ΜΗΧΑΝ.)</t>
  </si>
  <si>
    <t>1910142200</t>
  </si>
  <si>
    <t>1910142400</t>
  </si>
  <si>
    <t>1910151500</t>
  </si>
  <si>
    <t>ΘΕΟΦΑΝΕΙΑ</t>
  </si>
  <si>
    <t>1910152200</t>
  </si>
  <si>
    <t>1910152300</t>
  </si>
  <si>
    <t>1910152400</t>
  </si>
  <si>
    <t>1910152500</t>
  </si>
  <si>
    <t>1910162200</t>
  </si>
  <si>
    <t>ΚΑΡΝΑΒΑΛΙ</t>
  </si>
  <si>
    <t>1910162300</t>
  </si>
  <si>
    <t>1910162400</t>
  </si>
  <si>
    <t>ΚΑΡΝΑΒΑΛΛΙ</t>
  </si>
  <si>
    <t>1910162500</t>
  </si>
  <si>
    <t>1910172200</t>
  </si>
  <si>
    <t>ΚΑΤΑΚΛΥΣΜΟΣ</t>
  </si>
  <si>
    <t>1910172300</t>
  </si>
  <si>
    <t>1910172400</t>
  </si>
  <si>
    <t>1910172500</t>
  </si>
  <si>
    <t>1910181400</t>
  </si>
  <si>
    <t>ΦΡΟΥΡΗΣΗ ΣΤΡΑΤΙΩΤΙΚΟΥ ΥΛΙΚΟΥ</t>
  </si>
  <si>
    <t>1910181500</t>
  </si>
  <si>
    <t>1910182300</t>
  </si>
  <si>
    <t>ΦΡΟΥΡΗΣΗ ΣΤΡΑΤΙΩΤΙΚΟΥ ΥΛΙΚΟΥ-ΛΕΜΕΣΟΣ</t>
  </si>
  <si>
    <t>1910182800</t>
  </si>
  <si>
    <t>ΥΠΕΡΩΡΙΕΣ-ΦΡΟΥΡΗΣΗ ΣΤΡΑΤΙΩΤΙΚΟΥ ΥΛΙΚΟΥ</t>
  </si>
  <si>
    <t>1910192100</t>
  </si>
  <si>
    <t>ΦΡΟΥΡΗΣΗ ΛΕΙΨΑΝΩΝ ΑΓΝΟΟΥΜΕΝΩΝ</t>
  </si>
  <si>
    <t>1910200200</t>
  </si>
  <si>
    <t>ΡΥΘΜΙΣΗ ΤΡΟΧΑΙΑΣ ΚΙΝΗΣΗΣ</t>
  </si>
  <si>
    <t>1910202100</t>
  </si>
  <si>
    <t>1910202200</t>
  </si>
  <si>
    <t>1910202300</t>
  </si>
  <si>
    <t>1910202400</t>
  </si>
  <si>
    <t>1910202500</t>
  </si>
  <si>
    <t>1910202600</t>
  </si>
  <si>
    <t>1910211400</t>
  </si>
  <si>
    <t>ΥΠΕΡΩΡΙΕΣ-ΑΣΦΑΛΕΙΑ ΠΡΕΣΒΕΙΩΝ</t>
  </si>
  <si>
    <t>1910211500</t>
  </si>
  <si>
    <t>ΣΥΝΟΔΕΙΑ ΠΡΟΕΔΡΙΚΟΥ ΣΚΑΦΟΥΣ</t>
  </si>
  <si>
    <t>1910212100</t>
  </si>
  <si>
    <t>ΑΥΞΗΜΕΝΑ ΜΕΤΡΑ ΑΣΦΑΛΕΙΑΣ ΣΤΙΣ ΠΡΕΣΒΕΙΕΣ</t>
  </si>
  <si>
    <t>1910212101</t>
  </si>
  <si>
    <t>ΑΣΦΑΛΕΙΑ ΠΡΕΣΒΕΙΑΣ Η.Π.Α.</t>
  </si>
  <si>
    <t>1910212102</t>
  </si>
  <si>
    <t>ΑΣΦΑΛΕΙΑ ΠΡΕΣΒΕΙΑΣ ΙΣΡΑΗΛ</t>
  </si>
  <si>
    <t>1910231101</t>
  </si>
  <si>
    <t>ΟΔΟΦΡ.ΛΗΔΡΑ ΠΑΛΑΣ-ΣΗΜΕΙΟ ΔΙΕΛΕΥΣΗΣ (ΚΥΠ)</t>
  </si>
  <si>
    <t>1910231102</t>
  </si>
  <si>
    <t>ΟΔΟΦΡ.ΑΓ.ΔΟΜΕΤΙΟΥ-ΣΗΜΕΙΟ ΔΙΕΛΕΥΣΗΣ (ΚΥΠ)</t>
  </si>
  <si>
    <t>1910231103</t>
  </si>
  <si>
    <t>ΟΔΟΦΡ.ΠΥΛΑΣ-ΣΗΜΕΙΟ ΔΙΕΛΕΥΣΗΣ (ΚΥΠ)</t>
  </si>
  <si>
    <t>1910231104</t>
  </si>
  <si>
    <t>ΟΔΟΦΡ.ΠΕΡΓΑΜΟΥ-ΣΗΜΕΙΟ ΔΙΕΛΕΥΣΗΣ (ΚΥΠ)</t>
  </si>
  <si>
    <t>1910232101</t>
  </si>
  <si>
    <t>Οδοφ. ΛΗΔΡΑ ΠΑΛΑΣ-Σημείο διέλευσης</t>
  </si>
  <si>
    <t>1910232102</t>
  </si>
  <si>
    <t>Οδοφρ. Αγ.Δομετίου-Σημείο διέλευσης</t>
  </si>
  <si>
    <t>1910232201</t>
  </si>
  <si>
    <t>Οδοφρ. Πύλας- Σημείο Διέλευσης</t>
  </si>
  <si>
    <t>1910232202</t>
  </si>
  <si>
    <t>ΟΔΟΦΡ.ΠΕΡΓΑΜΟΥ-ΣΗΜΕΙΟ ΔΙΕΛΕΥΣΗΣ ΛΑΡΝΑΚΑ</t>
  </si>
  <si>
    <t>1910232302</t>
  </si>
  <si>
    <t>ΟΔΟΦΡ.ΑΓ.ΔΟΜΕΤΙΟΥ-ΣΗΜΕΙΟ ΔΙΕΛΕΥΣΗΣ ΛΕΜΕΣ</t>
  </si>
  <si>
    <t>1910241203</t>
  </si>
  <si>
    <t>ΥΠΕΡΩΡΙΕΣ-ΠΟΛΙΤΙΚΟ ΑΣΥΛΟ</t>
  </si>
  <si>
    <t>1910242100</t>
  </si>
  <si>
    <t>1910252100</t>
  </si>
  <si>
    <t>ΦΡΟΥΡΗΣΗ ΥΠΟΥΡΓΕΙΟΥ ΕΣΩΤΕΡΙΚΩΝ</t>
  </si>
  <si>
    <t>1910261400</t>
  </si>
  <si>
    <t>ΠΡΟΣΤΑΣΙΑ ΜΑΡΤΥΡΩΝ</t>
  </si>
  <si>
    <t>1910262100</t>
  </si>
  <si>
    <t>1910262300</t>
  </si>
  <si>
    <t>1910300200</t>
  </si>
  <si>
    <t>ΑΣΦΑΛΕΙΑ ΜΕΤΑΦΟΡΑΣ ΤΩΝ ΕΥΡΩ</t>
  </si>
  <si>
    <t>1910301400</t>
  </si>
  <si>
    <t>1910301500</t>
  </si>
  <si>
    <t>1910302100</t>
  </si>
  <si>
    <t>1910302200</t>
  </si>
  <si>
    <t>1910302300</t>
  </si>
  <si>
    <t>1910302400</t>
  </si>
  <si>
    <t>1910302500</t>
  </si>
  <si>
    <t>1910302600</t>
  </si>
  <si>
    <t>1910401200</t>
  </si>
  <si>
    <t>ΤΑΜ.ΕΠΙΣΤΡΟΦΩΝ(ΕΥΡΩΠΑΙΚΗ ΕΝΩΣΗ)-Υ.Α.&amp;Μ.</t>
  </si>
  <si>
    <t>1910401400</t>
  </si>
  <si>
    <t>ΑΣΦΑΛΕΙΑ ΚΥΒ.ΚΤΙΡΙΩΝ-Μ.Μ.Α.Δ</t>
  </si>
  <si>
    <t>1910402100</t>
  </si>
  <si>
    <t>ΑΣΦΑΛΕΙΑ ΚΥΒ.ΚΤΙΡΙΩΝ-ΛΕΥΚΩΣΙΑ</t>
  </si>
  <si>
    <t>1910402200</t>
  </si>
  <si>
    <t>ΑΣΦΑΛΕΙΑ ΚΥΒ.ΚΤΙΡΙΩΝ-ΛΑΡΝΑΚΑ</t>
  </si>
  <si>
    <t>1910402300</t>
  </si>
  <si>
    <t>ΑΣΦΑΛΕΙΑ ΚΥΒ.ΚΤΙΡΙΩΝ-ΛΕΜΕΣΟΣ</t>
  </si>
  <si>
    <t>1910402400</t>
  </si>
  <si>
    <t>ΑΣΦΑΛΕΙΑ ΚΥΒ.ΚΤΙΡΙΩΝ-ΠΑΦΟΣ</t>
  </si>
  <si>
    <t>1910402500</t>
  </si>
  <si>
    <t>ΑΣΦΑΛΕΙΑ ΚΥΒ.ΚΤΙΡΙΩΝ-ΑΜΜΟΧΩΣΤΟΣ</t>
  </si>
  <si>
    <t>1910402600</t>
  </si>
  <si>
    <t>ΑΣΦΑΛΕΙΑ ΚΥΒ.ΚΤΙΡΙΩΝ-ΜΟΡΦΟΥ</t>
  </si>
  <si>
    <t>1910500100</t>
  </si>
  <si>
    <t>ΠΡΟΕΔΡΙΑ ΤΟΥ ΣΥΜΒΟΥΛΙΟΥ ΤΗΣ ΕΕ-ΤΜΗΜΑ Α΄</t>
  </si>
  <si>
    <t>1910500200</t>
  </si>
  <si>
    <t>ΠΡΟΕΔΡΙΑ ΤΟΥ ΣΥΜΒΟΥΛΙΟΥ ΤΗΣ ΕΕ-ΤΜΗΜΑ Β΄</t>
  </si>
  <si>
    <t>1910500600</t>
  </si>
  <si>
    <t>ΠΡΟΕΔΡΙΑ ΤΟΥ ΣΥΜΒΟΥΛΙΟΥ ΤΗΣ ΕΕ-ΥΠ.ΕΓ.Ε.</t>
  </si>
  <si>
    <t>1910501400</t>
  </si>
  <si>
    <t>ΠΡΟΕΔΡΙΑ ΤΟΥ ΣΥΜΒΟΥΛΙΟΥ ΤΗΣ ΕΕ-Μ.Μ.Α.Δ</t>
  </si>
  <si>
    <t>1910502100</t>
  </si>
  <si>
    <t>ΠΡΟΕΔΡΙΑ ΤΟΥ ΣΥΜΒΟΥΛΙΟΥ ΤΗΣ ΕΕ-ΛΕΥΚΩΣΙΑ</t>
  </si>
  <si>
    <t>1910502800</t>
  </si>
  <si>
    <t>ΠΡΟΕΔΡΙΑ ΤΟΥ ΣΥΜΒΟΥΛΙΟΥ ΤΗΣ ΕΕ-ΠΥΡ.ΥΠΗΡ.</t>
  </si>
  <si>
    <t>1910990100</t>
  </si>
  <si>
    <t>ΥΠΕΡΩΡΙΕΣ ΔΙΑΦΟΡΕΣ</t>
  </si>
  <si>
    <t>1910990200</t>
  </si>
  <si>
    <t>1910990300</t>
  </si>
  <si>
    <t>1910990400</t>
  </si>
  <si>
    <t>1910990500</t>
  </si>
  <si>
    <t>1910990600</t>
  </si>
  <si>
    <t>ΥΠΕΡΩΡΙΕΣ-ΔΙΑΦΟΡΕΣ</t>
  </si>
  <si>
    <t>1910991100</t>
  </si>
  <si>
    <t>1910991200</t>
  </si>
  <si>
    <t>1910991300</t>
  </si>
  <si>
    <t>1910991400</t>
  </si>
  <si>
    <t>1910991500</t>
  </si>
  <si>
    <t>1910991600</t>
  </si>
  <si>
    <t>1910991700</t>
  </si>
  <si>
    <t>1910992100</t>
  </si>
  <si>
    <t>1910992200</t>
  </si>
  <si>
    <t>1910992300</t>
  </si>
  <si>
    <t>1910992400</t>
  </si>
  <si>
    <t>1910992500</t>
  </si>
  <si>
    <t>1910992600</t>
  </si>
  <si>
    <t>ΥΠΕΡΩΡΙΕΣ ΔΙΑΦ0ΡΕΣ</t>
  </si>
  <si>
    <t>1910992800</t>
  </si>
  <si>
    <t>192</t>
  </si>
  <si>
    <t>COMMUTED ALL. FOR  SERV. AFTER NORM. HRS</t>
  </si>
  <si>
    <t>BB HH XX 262</t>
  </si>
  <si>
    <t>193</t>
  </si>
  <si>
    <t>AFTERNOON &amp; NIGHT SHIFT DUTY ALL.</t>
  </si>
  <si>
    <t>BB HH XX 263</t>
  </si>
  <si>
    <t>194</t>
  </si>
  <si>
    <t>ALL. FOR SERVICE REND. ON SUNDAYS &amp; HOL.</t>
  </si>
  <si>
    <t>BB HH XX 264</t>
  </si>
  <si>
    <t>195</t>
  </si>
  <si>
    <t>ALLOWANCE TO OFFICERS ON CALL</t>
  </si>
  <si>
    <t>BB HH XX 265</t>
  </si>
  <si>
    <t>196</t>
  </si>
  <si>
    <t>ALL.FOR AFTER NORMAL OFF.HOURS LAND&amp;SUR.</t>
  </si>
  <si>
    <t>197</t>
  </si>
  <si>
    <t>ALL.FOR AFTER NORMAL OFF.HOURS LANDS&amp;SUR</t>
  </si>
  <si>
    <t>198</t>
  </si>
  <si>
    <t>2--22-156</t>
  </si>
  <si>
    <t>ΕΠΙΔΟΜΑ-ΕΓΓΡΑΦΗ ΑΣΘΕΝΩΝ-ΑΥΔΗΜΟΥ</t>
  </si>
  <si>
    <t>22-0202251264</t>
  </si>
  <si>
    <t>2-22-145</t>
  </si>
  <si>
    <t>ΕΠΙΔ. ΝΟΣΗΛ. ΛΕΙΤ. ΑΓΡΟΤΙΚΩΝ ΠΕΡΙΟΧΩΝ</t>
  </si>
  <si>
    <t>22-0201200205</t>
  </si>
  <si>
    <t>2-22-146</t>
  </si>
  <si>
    <t>ΕΠΙΔΟΜΑ-ΕΓΓΡΑΦΗ ΑΣΘΕΝΩΝ-ΕΥΡΥΧΟΥ</t>
  </si>
  <si>
    <t>22-0202212264</t>
  </si>
  <si>
    <t>2-22-147</t>
  </si>
  <si>
    <t>ΕΠΙΔΟΜΑ-ΕΓΓΡΑΦΗ ΑΣΘΕΝΩΝ-ΠΕΔΟΥΛΑΣ</t>
  </si>
  <si>
    <t>2-22-148</t>
  </si>
  <si>
    <t>ΕΠΙΔΟΜΑ-ΕΓΓΡΑΦΗ ΑΣΘΕΝΩΝ-ΚΑΜΠΟΣ</t>
  </si>
  <si>
    <t>2-22-149</t>
  </si>
  <si>
    <t>ΕΠΙΔΟΜΑ-ΕΓΓΡΑΦΗ ΑΣΘΕΝΩΝ-ΣΤΡΟΒΟΛΟΣ</t>
  </si>
  <si>
    <t>2-22-150</t>
  </si>
  <si>
    <t>ΕΠΙΔΟΜΑ-ΕΓΓΡΑΦΗ ΑΣΘΕΝΩΝ-ΔΑΛΙ</t>
  </si>
  <si>
    <t>2-22-151</t>
  </si>
  <si>
    <t>ΕΠΙΔΟΜΑ-ΕΓΓΡΑΦΗ ΑΣΘΕΝΩΝ-ΑΚΑΚΙ</t>
  </si>
  <si>
    <t>2-22-152</t>
  </si>
  <si>
    <t>ΕΠΙΔΟΜΑ-ΕΓΓΡΑΦΗ ΑΣΘΕΝΩΝ-ΚΛΗΡΟΥ</t>
  </si>
  <si>
    <t>2-22-153</t>
  </si>
  <si>
    <t>ΕΠΙΔΟΜΑ-ΕΓΓΡΑΦΗ ΑΣΘΕΝΩΝ-ΔΕΥΤΕΡΑ</t>
  </si>
  <si>
    <t>2-22-154</t>
  </si>
  <si>
    <t>ΕΠΙΔΟΜΑ-ΕΓΓΡΑΦΗ ΑΣΘΕΝΩΝ-ΠΛΑΤΡΕΣ</t>
  </si>
  <si>
    <t>2-22-155</t>
  </si>
  <si>
    <t>ΕΠΙΔΟΜΑ-ΕΓΓΡΑΦΗ ΑΣΘΕΝΩΝ-ΑΓΡΟΣ</t>
  </si>
  <si>
    <t>2-22-156</t>
  </si>
  <si>
    <t>2-22-157</t>
  </si>
  <si>
    <t>ΕΠΙΔΟΜΑ-ΕΓΓΡΑΦΗ ΑΣΘΕΝΩΝ-ΟΜΟΔΟΣ</t>
  </si>
  <si>
    <t>2-22-158</t>
  </si>
  <si>
    <t>ΕΠΙΔΟΜΑ-ΕΓΓΡΑΦΗ ΑΣΘΕΝΩΝ-ΠΑΧΝΑ</t>
  </si>
  <si>
    <t>2-22-159</t>
  </si>
  <si>
    <t>ΕΠΙΔΟΜΑ-ΕΓΓΡΑΦΗ ΑΣΘΕΝΩΝ-ΛΕΥΚΑΡΑ</t>
  </si>
  <si>
    <t>22-0202241264</t>
  </si>
  <si>
    <t>2-22-160</t>
  </si>
  <si>
    <t>ΕΠΙΔΟΜΑ-ΕΓΓΡΑΦΗ ΑΣΘΕΝΩΝ-ΚΟΦΙΝΟΥ</t>
  </si>
  <si>
    <t>2-22-161</t>
  </si>
  <si>
    <t>ΕΠΙΔΟΜΑ-ΕΓΓΡΑΦΗ ΑΣΘΕΝΩΝ-ΠΥΡΓΟΣ</t>
  </si>
  <si>
    <t>22-0202261264</t>
  </si>
  <si>
    <t>2-22-162</t>
  </si>
  <si>
    <t>ΕΠΙΔΟΜΑ-ΕΓΓΡΑΦΗ ΑΣΘΕΝΩΝ-ΠΑΝΑΓΙΑ</t>
  </si>
  <si>
    <t>2-22-163</t>
  </si>
  <si>
    <t>ΕΠΙΔΟΜΑ-ΕΓΓΡΑΦΗ ΑΣΘΕΝΩΝ-ΣΑΛΑΜΙΟΥ</t>
  </si>
  <si>
    <t>2-22-164</t>
  </si>
  <si>
    <t>ΕΠΙΔΟΜΑ-ΕΓΓΡΑΦΗ ΑΣΘΕΝΩΝ-ΦΟΙΤΗ</t>
  </si>
  <si>
    <t>2-22-165</t>
  </si>
  <si>
    <t>ΕΠΙΔΟΜΑΤΑ ΕΓΓΡΑΦΗΣ ΑΣΘΕΝΩΝ-ΚΕΛΛΑΚΙ</t>
  </si>
  <si>
    <t>20-01-103</t>
  </si>
  <si>
    <t>ΔΕΙΓΜΑΤΟΛΗΠΤΕΣ ΚΑΑΝ</t>
  </si>
  <si>
    <t>20-0301200103</t>
  </si>
  <si>
    <t>20-01-126</t>
  </si>
  <si>
    <t>ΑΞΙΟΠ. ΝΕΩΝ ΤΕΧΝΟΛΟΓΙΩΝ-ΒΙΟΥ ΜΑΘΗΣΗΣ</t>
  </si>
  <si>
    <t>20-0501371126</t>
  </si>
  <si>
    <t>20-01-134</t>
  </si>
  <si>
    <t>ΟΡΓΑΝ.ΤΗΣ ΤΕΧΝΙΚΗΣ ΚΑΙ ΕΠΑΓΓΕΛΜΑΤΙΚΗΣ</t>
  </si>
  <si>
    <t>20-0501371134</t>
  </si>
  <si>
    <t>20-01-135</t>
  </si>
  <si>
    <t>ΕΡΓΑ ΑΠΟ ΚΟΙΝ.ΠΟΡΟΥΣ-ΑΝΑΒ.ΣΥΣΤ.ΜΑΘΗΤΕΙΑΣ</t>
  </si>
  <si>
    <t>20-0501371135</t>
  </si>
  <si>
    <t>20-01-138</t>
  </si>
  <si>
    <t>ΕΝΤΑΞΗ ΤΕΧΝΟΛ.ΠΛΗΡ.ΣΤΗ ΜΑΘ.ΔΙΑΔΙΚΑΣΙΑ</t>
  </si>
  <si>
    <t>20-0501371138</t>
  </si>
  <si>
    <t>20-01-168</t>
  </si>
  <si>
    <t>ΠΡΟΓΡΑΜΜΑ ΖΕΠ</t>
  </si>
  <si>
    <t>20-0501371168</t>
  </si>
  <si>
    <t>20-01-207</t>
  </si>
  <si>
    <t>ΑΝΑΠΤΥΞΗ ΤΗΣ Τ&amp;Ε ΕΚΠΑΙΔΕΥΣΗΣ</t>
  </si>
  <si>
    <t>20-0501371207</t>
  </si>
  <si>
    <t>20-01-261</t>
  </si>
  <si>
    <t>20-0201200261</t>
  </si>
  <si>
    <t>20-01-339</t>
  </si>
  <si>
    <t>ΥΠΟΠ.ΜΕΤΡΩΝ ΣΤΑ ΠΛΑΙΣΙΑ ΕΚΠΑΙΔ.ΜΕΤΑΡΥΘ.</t>
  </si>
  <si>
    <t>20-01-525</t>
  </si>
  <si>
    <t>ΣΥΜΜΜΕΤΟΧΗ ΣΕ ΠΡΟΓΡΑΜ. ΕΥΡΩΠΑΙΚΗΣ ΕΝΩΣΗΣ</t>
  </si>
  <si>
    <t>20-0301371525</t>
  </si>
  <si>
    <t>20-01-717</t>
  </si>
  <si>
    <t>20-02-262</t>
  </si>
  <si>
    <t>ΥΠΕΡΩΡΙΕΣ-ΑΝΩΤ.&amp;ΑΝΩΤ.ΕΚΠΑΙΔΕΥΣΗ</t>
  </si>
  <si>
    <t>20-0202200262</t>
  </si>
  <si>
    <t>20-03-112</t>
  </si>
  <si>
    <t>ΑΝΑΠΛΗΡΩΣΕΙΣ ΠΕΡΙΟΔΩΝ ΔΙΔΑΣΚΑΛΙΑΣ</t>
  </si>
  <si>
    <t>20-03-116</t>
  </si>
  <si>
    <t>ΑΜΟΙΒΕΣ ΘΕΜΑΤΟΘΕΤΩΝ,ΔΙΟΡΘΩΤΩΝ ΚΑΙ ΑΛΛΩΝ</t>
  </si>
  <si>
    <t>20-0203200116</t>
  </si>
  <si>
    <t>20-03-149</t>
  </si>
  <si>
    <t>ΥΠΕΡΩΡΙΕΣ-ΜΑΕΣΤΡΟΙ ΕΠΑΡΧΙΑΚΗΣ ΟΡΧΗΣΤΡΑΣ</t>
  </si>
  <si>
    <t>20-0303313149</t>
  </si>
  <si>
    <t>20-03-261</t>
  </si>
  <si>
    <t>ΥΠΕΡΩΡΙΕΣ-ΜΕΣΗ ΕΚΠΑΙΔΕΥΣΗ</t>
  </si>
  <si>
    <t>20-0203200261</t>
  </si>
  <si>
    <t>20-03-302</t>
  </si>
  <si>
    <t>ΥΠΕΡΩΡΙΕΣ ΕΠΙΜΕΛΗΤΩΝ</t>
  </si>
  <si>
    <t>20-0403200302</t>
  </si>
  <si>
    <t>20-03-318</t>
  </si>
  <si>
    <t>ΔΙΑΓ.ΗΜΕΡΑ ΤΩΝ ΣΧ. ΤΗΣ ΕΥΡΩΠΗΣ</t>
  </si>
  <si>
    <t>20-0403200318</t>
  </si>
  <si>
    <t>20-03-717</t>
  </si>
  <si>
    <t>ΛΕΙΤΟΥΡΓΙΑ ΕΡΓΑΣΤ. ΖΕΠ ΦΑΝΕΡΩΜΕΝΗΣ</t>
  </si>
  <si>
    <t>20-03-752</t>
  </si>
  <si>
    <t>ΜΕΣΗ ΕΚΠΑΙΔΕΥΣΗ-ΑΓΟΡΑ ΛΟΓΙΣ.ΠΡΟΓΡΑΜΜΑΤΩΝ</t>
  </si>
  <si>
    <t>20-0703317752</t>
  </si>
  <si>
    <t>20-04-112</t>
  </si>
  <si>
    <t>ΑΠΑΣΧΟΛΗΣΗ ΕΚΠΑΙΔ.ΚΑΙ ΑΛΛΟΥ ΠΡΟΣΩΠΙΚΟΥ</t>
  </si>
  <si>
    <t>20-0204200112</t>
  </si>
  <si>
    <t>20-04-115</t>
  </si>
  <si>
    <t>ΠΡΟΣΩΡ. ΑΝΑΠΛΗΡ. ΔΙΟΡΙΣΜΟΙ ΕΚΠΑΙΔΕΥΤΙΚΩΝ</t>
  </si>
  <si>
    <t>20-0204200115</t>
  </si>
  <si>
    <t>20-04-261</t>
  </si>
  <si>
    <t>ΥΠΕΡΩΡΙΕΣ-ΜΕΣΗ ΤΕΧΝΙΚΗ&amp;ΕΠΑΓΓ.ΕΚΠΑΙΔΕΥΣΗ</t>
  </si>
  <si>
    <t>20-0204200261</t>
  </si>
  <si>
    <t>20-05-314</t>
  </si>
  <si>
    <t>ΕΠΙΔΟΜΑ/ΦΙΛΟΔΩΡΗΜΑ ΦΙΛΟΞ.ΜΑΘΗΤΩΝ</t>
  </si>
  <si>
    <t>20-0405200314</t>
  </si>
  <si>
    <t>20-05-324</t>
  </si>
  <si>
    <t>ΕΠΙΔΟΜΑ/ΦΙΛΟΔΩΡΗΜΑ ΚΑΤΑΣΚΗΝΩΣΕΩΝ</t>
  </si>
  <si>
    <t>20-0405200324</t>
  </si>
  <si>
    <t>20-05-752</t>
  </si>
  <si>
    <t>ΔΗΜ.ΕΚΠΑΙΔΕΥΣΗ-ΑΓΟΡΑ ΛΟΓΙΣΜ.ΠΡΟΓΡΑΜΜΑΤΩΝ</t>
  </si>
  <si>
    <t>20-0705332752</t>
  </si>
  <si>
    <t>20-06-502</t>
  </si>
  <si>
    <t>ΥΠΕΡΩΡΙΕΣ - ΠΑΙΔΑΓΩΓΙΚΟ ΙΝΣΤΙΤΟΥΤΟ</t>
  </si>
  <si>
    <t>20-0306300502</t>
  </si>
  <si>
    <t>20-06-525</t>
  </si>
  <si>
    <t>ΥΠΕΡΩΡΙΕΣ-ΠΑΙΔΑΓΩΓΙΚΟ ΙΝΣΤΙΤΟΥΤΟ</t>
  </si>
  <si>
    <t>20-0306371525</t>
  </si>
  <si>
    <t>20-08-261</t>
  </si>
  <si>
    <t>ΥΠΕΡΩΡΙΕΣ/ΠΟΛΙΤΙΣΤΙΚΕΣ ΥΠΗΡΕΣΙΕΣ</t>
  </si>
  <si>
    <t>20-0208200261</t>
  </si>
  <si>
    <t>20-08-262</t>
  </si>
  <si>
    <t>ΥΠΕΡΩΡΙΕΣ-ΠΟΛΙΤΙΣΤΙΚΕΣ ΥΠΗΡΕΣΙΕΣ</t>
  </si>
  <si>
    <t>20-0208200262</t>
  </si>
  <si>
    <t>2001-14104</t>
  </si>
  <si>
    <t>ΑΝΤΙΜΙΣΘΙΑ ΠΡΟΕΔΡΟΥ ΚΑΙ ΜΕΛΩΝ ΕΠΙΤΡΟΠΗΣ</t>
  </si>
  <si>
    <t>20-0301214104</t>
  </si>
  <si>
    <t>2002-13103</t>
  </si>
  <si>
    <t>ΕΠΙΔΟΜΑΤΑ ΕΤΕ</t>
  </si>
  <si>
    <t>20-0302213103</t>
  </si>
  <si>
    <t>2002-13104</t>
  </si>
  <si>
    <t>ΕΠΙΔΟΜΑΤΑ ΣΕΤΕ</t>
  </si>
  <si>
    <t>20-0302213104</t>
  </si>
  <si>
    <t>20A-01</t>
  </si>
  <si>
    <t>OVERTIME ALL.</t>
  </si>
  <si>
    <t>12-0206200261</t>
  </si>
  <si>
    <t>20A-02</t>
  </si>
  <si>
    <t>20A-03</t>
  </si>
  <si>
    <t>20A-04</t>
  </si>
  <si>
    <t>20A-05</t>
  </si>
  <si>
    <t>20A-06</t>
  </si>
  <si>
    <t>20A-07</t>
  </si>
  <si>
    <t>20A-08</t>
  </si>
  <si>
    <t>20A-09</t>
  </si>
  <si>
    <t>21-01-104</t>
  </si>
  <si>
    <t>ΑΝΤΙΜΙΣΘΙΑ ATLAS</t>
  </si>
  <si>
    <t>21-0301200104</t>
  </si>
  <si>
    <t>21-01-141</t>
  </si>
  <si>
    <t>ΑΠΟΖΗΜΙΩΣΗ MEDEVAC</t>
  </si>
  <si>
    <t>21-0301213141</t>
  </si>
  <si>
    <t>21-01-261</t>
  </si>
  <si>
    <t>21-0201200261</t>
  </si>
  <si>
    <t>21-02-035</t>
  </si>
  <si>
    <t>ΔΗΜΟΣΙΑ ΕΡΓΑ - ΕΞΟΔΑ ΕΞΕΤΑΣΕΩΝ</t>
  </si>
  <si>
    <t>21-0302200035</t>
  </si>
  <si>
    <t>21-05-261</t>
  </si>
  <si>
    <t>ΥΠΕΡΩΡΙΕΣ - ΗΛΕΚΤΡΟΝΙΚΩΝ ΕΠΙΚΟΙΝΩΝΙΩΝ</t>
  </si>
  <si>
    <t>21-0205200261</t>
  </si>
  <si>
    <t>21-10-282</t>
  </si>
  <si>
    <t>ΕΞΟΔΑ ΕΞΕΤΑΣΕΩΝ-ΤΜ. ΕΜΠΟΡΙΚΗΣ ΝΑΥΤΗΛΙΑΣ</t>
  </si>
  <si>
    <t>21-0310200035</t>
  </si>
  <si>
    <t>21-10-525</t>
  </si>
  <si>
    <t>ΠΡΟΓΡΑΜΜΑ LIFE</t>
  </si>
  <si>
    <t>21-0310371525</t>
  </si>
  <si>
    <t>21-11-261</t>
  </si>
  <si>
    <t>ΥΠΕΡΩΡΙΕΣ-ΑΝΑΘΕΩΡ. ΑΡΧΗ ΑΔΕΙΩΝ</t>
  </si>
  <si>
    <t>21-0201211261</t>
  </si>
  <si>
    <t>21-13-035</t>
  </si>
  <si>
    <t>21-0313200035</t>
  </si>
  <si>
    <t>21-13-129</t>
  </si>
  <si>
    <t>ΕΦΑΡΜΟΓΗ ΝΟΜΟΘΕΣΙΩΝ</t>
  </si>
  <si>
    <t>21-0313200129</t>
  </si>
  <si>
    <t>22-002-502</t>
  </si>
  <si>
    <t>ΔΙΑΛΕΞΕΙΣ-ΔΙΑΣΩΣΤΗΣ</t>
  </si>
  <si>
    <t>22-0302200502</t>
  </si>
  <si>
    <t>22-01-103</t>
  </si>
  <si>
    <t>ΥΠΕΡ.ΑΠΑΣΧ.ΓΡΑΜ.ΨΥΧ.ΑΣΘΕΝΩΝ</t>
  </si>
  <si>
    <t>22-0301200103</t>
  </si>
  <si>
    <t>22-01-499</t>
  </si>
  <si>
    <t>ΑΝΤΙΝΑΡΚΩΤΙΚΟ ΣΥΜΒΟΥΛΙΟ</t>
  </si>
  <si>
    <t>0222012004990</t>
  </si>
  <si>
    <t>22-02-145</t>
  </si>
  <si>
    <t>0222022001450</t>
  </si>
  <si>
    <t>22-02-262</t>
  </si>
  <si>
    <t>ΒΟΗΘΟΣ ΝΕΚΡΟΤΟΜΕΙΟΥ</t>
  </si>
  <si>
    <t>22-0202241262</t>
  </si>
  <si>
    <t>22-02-502</t>
  </si>
  <si>
    <t>ΕΠΙΤΗΡΗΤΕΣ ΕΞΕΤΑΣΤΙΚΟΥ ΚΕΝΤΡΟΥ</t>
  </si>
  <si>
    <t>22-02-525</t>
  </si>
  <si>
    <t>ΣΥΜΜΕΤΟΧΗ ΣΕ ΠΡΟΓΡΑΜΜΑΤΑ ΕΥΡ. ΕΝΩΣΗΣ</t>
  </si>
  <si>
    <t>22-0302371525</t>
  </si>
  <si>
    <t>22-02-892</t>
  </si>
  <si>
    <t>ΕΡΕΥΝΗΤΙΚΑ ΠΡΟΓΡΑΜΜΑΤΑ ΙΠΕ</t>
  </si>
  <si>
    <t>22-0502300892</t>
  </si>
  <si>
    <t>22-03-230</t>
  </si>
  <si>
    <t>ΥΠΕΡΩΡΙΕΣ-ΣΥΜΒΟΥΛΕΥΤΙΚΑ ΔΙΚΑΙΩΜΑΤΑ</t>
  </si>
  <si>
    <t>22-0203200230</t>
  </si>
  <si>
    <t>22-03-525</t>
  </si>
  <si>
    <t>22-0303371525</t>
  </si>
  <si>
    <t>22-05-265</t>
  </si>
  <si>
    <t>ΕΠΙΔΟΜΑ ΑΝΑΜΟΝΗΣ ΦΑΡΜΑΚΟΠΟΙΩΝ</t>
  </si>
  <si>
    <t>22-0205200265</t>
  </si>
  <si>
    <t>22-06-525</t>
  </si>
  <si>
    <t>ΣΥΜΜΕΤΟΧΗ ΣΕ ΠΡΟΓΡ. ΕΥΡΩΠΑΙΚΗΣ ΕΝΩΣΗΣ</t>
  </si>
  <si>
    <t>22-0306371525</t>
  </si>
  <si>
    <t>22-06-892</t>
  </si>
  <si>
    <t>ΣΥΜΜΕΤΟΧΗ ΣΕ ΠΡΟΓΡ.ΕΚΤΟΣ ΕΥΡΩΠ.ΕΝΩΣΗΣ</t>
  </si>
  <si>
    <t>22-0506300892</t>
  </si>
  <si>
    <t>22-1-261</t>
  </si>
  <si>
    <t>ΝΕΟ Γ.Ν. ΛΣΙΑΣ-ΕΠΙΔ.ΕΥΘΥΝΗΣ ΚΛΙΝΙΚΗΣ</t>
  </si>
  <si>
    <t>22-0202214261</t>
  </si>
  <si>
    <t>22-12-261</t>
  </si>
  <si>
    <t>ΝΟΣΟΚΟΜΕΙΟ ΑΡΧ. ΜΑΚΑΡΙΟΣ-ΥΠΕΡΩΡ.ΑΜΟΙΒΗ</t>
  </si>
  <si>
    <t>22-0202212261</t>
  </si>
  <si>
    <t>22-14-261</t>
  </si>
  <si>
    <t>ΓΕΝΙΚΟ ΝΟΣΟΚΟΜΕΙΟ Λ/ΣΙΑΣ-ΥΠΕΡΩΡ.ΑΜΟΙΒΗ</t>
  </si>
  <si>
    <t>22-17-261</t>
  </si>
  <si>
    <t>22-0202217261</t>
  </si>
  <si>
    <t>22-17-262</t>
  </si>
  <si>
    <t>ΚΑΤ ΑΠΟΚΟΠΗ ΥΠΕΡΩΡΙΑ-ΕΛΕΥΘΕΡΟΕΠΙΚ.ΠΛΟΙΩΝ</t>
  </si>
  <si>
    <t>22-0202217262</t>
  </si>
  <si>
    <t>22-2-261</t>
  </si>
  <si>
    <t>ΝΟΣΟΚ.ΑΡΧ.ΜΑΚΑΡΙΟΣ-ΕΠΙΔ.ΕΥΘΥΝΗΣ ΚΛΙΝΙΚΗΣ</t>
  </si>
  <si>
    <t>22-205</t>
  </si>
  <si>
    <t>ΕΠΙΔΟΜ.ΣΕ ΛΕΙΤ.ΑΓΡΟΤΙΚΩΝ ΠΕΡΙΟΧΩΝ</t>
  </si>
  <si>
    <t>22-3-261</t>
  </si>
  <si>
    <t>ΝΕΟ ΝΟΣ.ΑΜΜΟΧΩΣΤΟΥ-ΕΠΙΔ.ΕΥΘΥΝΗΣ ΚΛΙΝΙΚΗΣ</t>
  </si>
  <si>
    <t>22-0202232261</t>
  </si>
  <si>
    <t>22-32-261</t>
  </si>
  <si>
    <t>ΓΕΝ.ΝΟΣΟΚΟΜΕΙΟ ΑΜΜΟΧΩΣΤΟΥ-ΥΠΕΡΩΡ.ΑΜΟΙΒΗ</t>
  </si>
  <si>
    <t>22-4-261</t>
  </si>
  <si>
    <t>ΓΕΝ.ΝΟΣ.ΛΑΡΝΑΚΑΣ-ΕΠΙΔ.ΕΥΘΥΝΗΣ ΚΛΙΝΙΚΗΣ</t>
  </si>
  <si>
    <t>22-0202241261</t>
  </si>
  <si>
    <t>22-41-261</t>
  </si>
  <si>
    <t>ΝΟΣΟΚΟΜΕΙΟ ΛΑΡΝΑΚΑΣ-ΥΠΕΡΩΡΙΑΚΗ ΑΜΟΙΒΗ</t>
  </si>
  <si>
    <t>22-5-261</t>
  </si>
  <si>
    <t>ΓΕΝΙΚΟ ΝΟΣ. ΛΕΜΕΣΟΥ-ΕΠ.ΕΥΘΥΝΗΣ ΚΛΙΝΙΚΗΣ</t>
  </si>
  <si>
    <t>22-0202251261</t>
  </si>
  <si>
    <t>22-51-154</t>
  </si>
  <si>
    <t>ΝΟΣ.Λ/ΣΟΥ-ΙΑΤΡΟΙ-ΚΛΙΝΙΚΗ ΓΡΙΠΠΗΣ</t>
  </si>
  <si>
    <t>22-51-261</t>
  </si>
  <si>
    <t>ΝΟΣΟΚΟΜΕΙΟ ΛΕΜΕΣΟΥ-ΥΠΕΡΩΡΙΑΚΗ ΑΜΟΙΒΗ</t>
  </si>
  <si>
    <t>22-52-261</t>
  </si>
  <si>
    <t>ΝΟΣΟΚΟΜΕΙΟ ΚΥΠΕΡΟΥΝΤΑΣ-ΥΠΕΡΩΡ.ΑΜΟΙΒΗ</t>
  </si>
  <si>
    <t>22-0202252261</t>
  </si>
  <si>
    <t>22-6-261</t>
  </si>
  <si>
    <t>ΓΕΝΙΚΟ ΝΟΣ. ΠΑΦΟΥ-ΕΠΙΔ.ΕΥΘΥΝΗΣ ΚΛΙΝΙΚΗΣ</t>
  </si>
  <si>
    <t>22-0202261261</t>
  </si>
  <si>
    <t>22-61-261</t>
  </si>
  <si>
    <t>ΝΟΣΟΚΟΜΕΙΟ ΠΑΦΟΥ-ΥΠΕΡΩΡΙΑΚΗ ΑΜΟΙΒΗ</t>
  </si>
  <si>
    <t>22-7-261</t>
  </si>
  <si>
    <t>ΝΟΣ.ΚΥΠΕΡΟΥΝΤΑΣ-ΕΠΙΔ.ΕΥΘΥΝΗΣ ΚΛΙΝΙΚΗΣ</t>
  </si>
  <si>
    <t>2201-103</t>
  </si>
  <si>
    <t>ΑΜΟΙΒΗ ΣΥΝΕΔΡ.ΕΠΙΤΡΟΠΩΝ</t>
  </si>
  <si>
    <t>2202-262</t>
  </si>
  <si>
    <t>ΓΝΩΜΑΤΕΥΣΕΙΣ ΜΑΣΤΟΓΡΑΦΙΩΝ</t>
  </si>
  <si>
    <t>24-D-410</t>
  </si>
  <si>
    <t>PROGRAMMA EPIM. KOUVANON EKPEDEFTON</t>
  </si>
  <si>
    <t>0219013004100</t>
  </si>
  <si>
    <t>26-A-282</t>
  </si>
  <si>
    <t>EXAMINATION EXPENSES,POLICE</t>
  </si>
  <si>
    <t>0218262212820</t>
  </si>
  <si>
    <t>261</t>
  </si>
  <si>
    <t>261-05-10</t>
  </si>
  <si>
    <t>01-0205210261</t>
  </si>
  <si>
    <t>262</t>
  </si>
  <si>
    <t>ΚΑΤ΄ΑΠΟΚΟΠΗ ΥΠΕΡΩΡΙΑΚΗ ΑΜΟΙΒΗ</t>
  </si>
  <si>
    <t>262-05-10</t>
  </si>
  <si>
    <t>01-0205210262</t>
  </si>
  <si>
    <t>263</t>
  </si>
  <si>
    <t>ΕΠΙΔΟΜΑ ΒΑΡΔΙΑΣ</t>
  </si>
  <si>
    <t>264</t>
  </si>
  <si>
    <t>ΕΠΙΔΟΜΑ-ΚΥΡΙΑΚΕΣ ΚΑΙ ΑΡΓΙΕΣ</t>
  </si>
  <si>
    <t>264-05-10</t>
  </si>
  <si>
    <t>01-0205210264</t>
  </si>
  <si>
    <t>265</t>
  </si>
  <si>
    <t>ΕΠΙΔΟΜΑ ΕΠΙΦΥΛΑΚΗΣ</t>
  </si>
  <si>
    <t>282</t>
  </si>
  <si>
    <t>283</t>
  </si>
  <si>
    <t>EXAM. EXPENSES FOR APPOINT. TO PUBL.SERV</t>
  </si>
  <si>
    <t>285</t>
  </si>
  <si>
    <t>CONFERENCES SEMINARS IN CYPRUS P.I.O</t>
  </si>
  <si>
    <t>0216062012859</t>
  </si>
  <si>
    <t>3-1-282</t>
  </si>
  <si>
    <t>306</t>
  </si>
  <si>
    <t>CODING OF QUESTION. FOR HEPAT. MEDICAL</t>
  </si>
  <si>
    <t>22-0301300710</t>
  </si>
  <si>
    <t>315</t>
  </si>
  <si>
    <t>OVERTIME FOR AIR SPRAYING PROJECT</t>
  </si>
  <si>
    <t>0212023353154</t>
  </si>
  <si>
    <t>31A-03</t>
  </si>
  <si>
    <t>INTERNATIONAL CONF. CENTRE (OVERTIME)</t>
  </si>
  <si>
    <t>14-4414010071</t>
  </si>
  <si>
    <t>31A-174</t>
  </si>
  <si>
    <t>REPRES ALL TO COM/SSION FOR THE PROT COM</t>
  </si>
  <si>
    <t>14-0301200048</t>
  </si>
  <si>
    <t>31A-25</t>
  </si>
  <si>
    <t>OVERT. TO COM/SSION FOR THE PROT. OF COM</t>
  </si>
  <si>
    <t>32D-04</t>
  </si>
  <si>
    <t>HIGHIER TECHNICAL INST. ( OVERTIME)</t>
  </si>
  <si>
    <t>0215063041910</t>
  </si>
  <si>
    <t>32D-06</t>
  </si>
  <si>
    <t>APPRENTICESHIP TRAINING SCHEME</t>
  </si>
  <si>
    <t>0215063021060</t>
  </si>
  <si>
    <t>34-112-062</t>
  </si>
  <si>
    <t>ΚΙΕ-ΑΠΑΣΧΟΛΗΣΗ ΔΙΔΑΚΤΙΚΟΥ &amp; ΑΛΛΟΥ ΠΡΟΣΩΠ</t>
  </si>
  <si>
    <t>345</t>
  </si>
  <si>
    <t>11-0233200461</t>
  </si>
  <si>
    <t>346</t>
  </si>
  <si>
    <t>ΥΠΕΡΩΡΙΕΣ ΚΑΙ ΕΠΙΔΟΜΑ ΒΑΡΔΙΑΣ</t>
  </si>
  <si>
    <t>347</t>
  </si>
  <si>
    <t>11-0233200263</t>
  </si>
  <si>
    <t>4120011701</t>
  </si>
  <si>
    <t>ΕΞΕΤΑΣΕΙΣ ΠΡΟΑΓΩΓΗΣ-ΕΠΙΤΗΡΗΣΗ/ΕΤΟΙΜΑΣΙΑ</t>
  </si>
  <si>
    <t>4120011702</t>
  </si>
  <si>
    <t>ΕΞΕΤΑΣΕΙΣ ΠΡΟΑΓΩΓΗΣ-ΒΑΘΜΟΛΟΓΗΣΗ</t>
  </si>
  <si>
    <t>4120011703</t>
  </si>
  <si>
    <t>ΕΞΕΤΑΣΕΙΣ ΠΡΟΑΓΩΓΗΣ - ΘΕΜΑΤΟΘΕΤΗΣΗ</t>
  </si>
  <si>
    <t>4120011799</t>
  </si>
  <si>
    <t>ΕΞΕΤΑΣΕΙΣ ΠΡΟΑΓΩΓΗΣ - ΔΙΑΦΟΡΑ</t>
  </si>
  <si>
    <t>4120021701</t>
  </si>
  <si>
    <t>ΕΞΕΤΑΣΕΙΣ ΠΡΟΑΓΩΓΗΣ-ΕΠΙΤΗΡΗΣΗ/ ΕΤΟΙΜΑΣΙΑ</t>
  </si>
  <si>
    <t>4120021702</t>
  </si>
  <si>
    <t>ΕΞΕΤΑΣΕΙΣ ΠΡΟΑΓΩΓΗΣ- ΒΑΘΜΟΛΟΓΗΣΗ</t>
  </si>
  <si>
    <t>4120021703</t>
  </si>
  <si>
    <t>ΕΞΕΤΑΣΕΙΣ ΠΡΟΑΓΩΓΗΣ-ΘΕΜΑΤΟΘΕΤΗΣΗ</t>
  </si>
  <si>
    <t>4120021799</t>
  </si>
  <si>
    <t>ΕΞΕΤΑΣΕΙΣ ΠΡΟΑΓΩΓΗΣ-ΔΙΑΦΟΡΑ</t>
  </si>
  <si>
    <t>43-A-2851</t>
  </si>
  <si>
    <t>3RD IPOURGIKI DIASKEPSI (POLICE)</t>
  </si>
  <si>
    <t>13-0301200521</t>
  </si>
  <si>
    <t>5-71-708</t>
  </si>
  <si>
    <t>ΟΡΓΑΝΙΣΜΟΣ ΝΕΟΛΑΙΑΣ- ΥΠΗΡ. ΝΑΡΚΩΤΙΚΩΝ</t>
  </si>
  <si>
    <t>50-0371900705</t>
  </si>
  <si>
    <t>50-067-049</t>
  </si>
  <si>
    <t>ΣΥΝΕΔΡΙΕΣ ΑΝΑΘ.ΑΡΧΗΣ ΚΕΝΤΡΙΚΟΥ ΦΟΡΕΑ</t>
  </si>
  <si>
    <t>50-0367911049</t>
  </si>
  <si>
    <t>50-067-261</t>
  </si>
  <si>
    <t>50-0267900261</t>
  </si>
  <si>
    <t>50-067-262</t>
  </si>
  <si>
    <t>ΥΠΕΡΩΡΙΕΣ-ΦΟΡΕΑΣ ΙΣΟΤ. ΚΑΤΑΝ.ΒΑΡΩΝ</t>
  </si>
  <si>
    <t>50-0267900262</t>
  </si>
  <si>
    <t>50-44-104</t>
  </si>
  <si>
    <t>ΑΜΟΙΒΗ ΜΕΛΩΝ ΕΠΙΤΡΟΠΗΣ</t>
  </si>
  <si>
    <t>50-0344900104</t>
  </si>
  <si>
    <t>50-51-261</t>
  </si>
  <si>
    <t>ΤΑΜΕΙΟ ΘΗΡΑΣ-ΕΠΙΔΟΜΑ ΑΠΟΓ.ΚΑΘΗΚΟΝΤΟΣ</t>
  </si>
  <si>
    <t>50-0251900261</t>
  </si>
  <si>
    <t>50-53-263</t>
  </si>
  <si>
    <t>ΤΑΜΕΙΟ ΘΗΡΑΣ-ΕΠΙΔΟΜΑ ΝΥΚΤ.ΚΑΘΗΚΟΝΤΟΣ</t>
  </si>
  <si>
    <t>50-0251900263</t>
  </si>
  <si>
    <t>50-55-261</t>
  </si>
  <si>
    <t>ΥΠΕΡΩΡΙΑΚΗ ΑΠΑΣΧΟΛΗΣΗ-ΚΡΑΤΙΚΟ ΛΑΧΕΙΟ</t>
  </si>
  <si>
    <t>50-0255900261</t>
  </si>
  <si>
    <t>50-60-047</t>
  </si>
  <si>
    <t>ΥΠΕΡΩΡΙΕΣ-ΤΑΜΕΙΟ ΚΟΙΝΩΝΙΚΩΝ ΑΣΦΑΛΙΣΕΩΝ</t>
  </si>
  <si>
    <t>50-0360900047</t>
  </si>
  <si>
    <t>50-6090</t>
  </si>
  <si>
    <t>50-0360900583</t>
  </si>
  <si>
    <t>50-6091</t>
  </si>
  <si>
    <t>ΥΠΕΡΩΡΙΕΣ-ΤΑΜΕΙΟ ΑΝΕΡΓΙΑΚΟΥ ΕΠΙΔΟΜΑΤΟΣ</t>
  </si>
  <si>
    <t>50-0360911583</t>
  </si>
  <si>
    <t>50-6190</t>
  </si>
  <si>
    <t>ΥΠΕΡΩΡΙΕΣ-ΤΑΜΕΙΟ ΑΔΕΙΩΝ</t>
  </si>
  <si>
    <t>50-0361900583</t>
  </si>
  <si>
    <t>50-6290</t>
  </si>
  <si>
    <t>ΥΠΕΡΩΡΙΕΣ-ΤΑΜΕΙΟ ΤΕΡΜΑΤΙΣΜΟΥ ΑΠΑΣΧΟΛΗΣΗΣ</t>
  </si>
  <si>
    <t>50-0362900583</t>
  </si>
  <si>
    <t>50-75-581</t>
  </si>
  <si>
    <t>ΥΠΕΡΩΡΙΕΣ-ΤΑΜΕΙΟ ΑΝΑΝΕΩΣ.ΠΗΓΩΝ ΕΝΕΡΓΕΙΑΣ</t>
  </si>
  <si>
    <t>50-0375900581</t>
  </si>
  <si>
    <t>50-75-583</t>
  </si>
  <si>
    <t>50-0375900583</t>
  </si>
  <si>
    <t>55A-123</t>
  </si>
  <si>
    <t>OVERTIME (GOVERNMENT LOTTERY)</t>
  </si>
  <si>
    <t>56-10-01-1</t>
  </si>
  <si>
    <t>EKFORTOSIS EMP. EK PLION HQ        CH</t>
  </si>
  <si>
    <t>56-10-01-2</t>
  </si>
  <si>
    <t>EKFORTOSIS EMP. EK PLION HQ      UNCH</t>
  </si>
  <si>
    <t>56-10-02-1</t>
  </si>
  <si>
    <t>FORTOSIS EMPOR. SE PLIA  HQ        CH</t>
  </si>
  <si>
    <t>0218032001910</t>
  </si>
  <si>
    <t>56-10-02-2</t>
  </si>
  <si>
    <t>FORTOSIS EMPOR. SE PLIA  HQ      UNCH</t>
  </si>
  <si>
    <t>56-10-03-1</t>
  </si>
  <si>
    <t>APOVIVASI EPIV.&amp; OHIMAT  HQ        CH</t>
  </si>
  <si>
    <t>56-10-03-2</t>
  </si>
  <si>
    <t>APOVIVASI EPIV.&amp; OHIMAT  HQ      UNCH</t>
  </si>
  <si>
    <t>56-10-04-1</t>
  </si>
  <si>
    <t>APOVIVASI EPISK. MON.PAR HQ        CH</t>
  </si>
  <si>
    <t>56-10-04-2</t>
  </si>
  <si>
    <t>APOVIVASI EPISK. MON.PAR HQ      UNCH</t>
  </si>
  <si>
    <t>56-10-05-1</t>
  </si>
  <si>
    <t>EPIVIVASI EPISK. &amp; OHIM. HQ        CH</t>
  </si>
  <si>
    <t>56-10-05-2</t>
  </si>
  <si>
    <t>EPIVIVASI EPISK. &amp; OHIM. HQ      UNCH</t>
  </si>
  <si>
    <t>56-10-06-1</t>
  </si>
  <si>
    <t>KATATH ENGR.&amp;AM. PARAD.  HQ        CH</t>
  </si>
  <si>
    <t>56-10-06-2</t>
  </si>
  <si>
    <t>KATATH ENGR.&amp;AM. PARAD.  HQ      UNCH</t>
  </si>
  <si>
    <t>56-10-07-1</t>
  </si>
  <si>
    <t>AMESI PAR. EMP. APO PLIO HQ        CH</t>
  </si>
  <si>
    <t>56-10-07-2</t>
  </si>
  <si>
    <t>AMESI PAR. EMP. APO PLIO HQ      UNCH</t>
  </si>
  <si>
    <t>56-10-08-1</t>
  </si>
  <si>
    <t>ELEHOS PLION             HQ        CH</t>
  </si>
  <si>
    <t>56-10-08-2</t>
  </si>
  <si>
    <t>ELEHOS PLION             HQ      UNCH</t>
  </si>
  <si>
    <t>56-10-09-1</t>
  </si>
  <si>
    <t>ERGASIA YIA AEROSK.&amp;THAL.HQ        CH</t>
  </si>
  <si>
    <t>56-10-09-2</t>
  </si>
  <si>
    <t>ERGASIA YIA AEROSK.&amp;THAL.HQ      UNCH</t>
  </si>
  <si>
    <t>56-10-10-1</t>
  </si>
  <si>
    <t>EPISTROFES DASMON        HQ        CH</t>
  </si>
  <si>
    <t>56-10-10-2</t>
  </si>
  <si>
    <t>EPISTROFES DASMON        HQ      UNCH</t>
  </si>
  <si>
    <t>56-10-11-1</t>
  </si>
  <si>
    <t>FOROI KATANALOSEOS       HQ        CH</t>
  </si>
  <si>
    <t>56-10-11-2</t>
  </si>
  <si>
    <t>FOROI KATANALOSEOS       HQ      UNCH</t>
  </si>
  <si>
    <t>56-10-12-1</t>
  </si>
  <si>
    <t>TMIMA DIASAFISEON        HQ        CH</t>
  </si>
  <si>
    <t>56-10-12-2</t>
  </si>
  <si>
    <t>TMIMA DIASAFISEON        HQ      UNCH</t>
  </si>
  <si>
    <t>56-10-13-1</t>
  </si>
  <si>
    <t>EXETASI EMPOR.           HQ        CH</t>
  </si>
  <si>
    <t>56-10-13-2</t>
  </si>
  <si>
    <t>EXETASI EMPOR.           HQ      UNCH</t>
  </si>
  <si>
    <t>56-10-14-1</t>
  </si>
  <si>
    <t>AEROPORIKA FORTIA        HQ        CH</t>
  </si>
  <si>
    <t>56-10-14-2</t>
  </si>
  <si>
    <t>AEROPORIKA FORTIA        HQ      UNCH</t>
  </si>
  <si>
    <t>56-10-15-1</t>
  </si>
  <si>
    <t>ELEFTHERI ZONI EMP.      HQ        CH</t>
  </si>
  <si>
    <t>56-10-15-2</t>
  </si>
  <si>
    <t>ELEFTHERI ZONI EMP.      HQ      UNCH</t>
  </si>
  <si>
    <t>56-10-16-1</t>
  </si>
  <si>
    <t>EREVNES                  HQ        CH</t>
  </si>
  <si>
    <t>56-10-16-2</t>
  </si>
  <si>
    <t>EREVNES                  HQ      UNCH</t>
  </si>
  <si>
    <t>56-10-17-1</t>
  </si>
  <si>
    <t>APALLAYES                HQ        CH</t>
  </si>
  <si>
    <t>56-10-17-2</t>
  </si>
  <si>
    <t>APALLAYES                HQ      UNCH</t>
  </si>
  <si>
    <t>56-10-18-1</t>
  </si>
  <si>
    <t>PROLIPTIKI IPIRESIA      HQ        CH</t>
  </si>
  <si>
    <t>56-10-18-2</t>
  </si>
  <si>
    <t>PROLIPTIKI IPIRESIA      HQ      UNCH</t>
  </si>
  <si>
    <t>56-10-19-1</t>
  </si>
  <si>
    <t>TAHIDROMIO DEMATON       HQ        CH</t>
  </si>
  <si>
    <t>56-10-19-2</t>
  </si>
  <si>
    <t>TAHIDROMIO DEMATON       HQ      UNCH</t>
  </si>
  <si>
    <t>56-10-20-1</t>
  </si>
  <si>
    <t>DIMOSIES APOTH. APOTAM.  HQ        CH</t>
  </si>
  <si>
    <t>56-10-20-2</t>
  </si>
  <si>
    <t>DIMOSIES APOTH. APOTAM.  HQ      UNCH</t>
  </si>
  <si>
    <t>56-10-21-1</t>
  </si>
  <si>
    <t>APOTHIKES APOTAM.        HQ        CH</t>
  </si>
  <si>
    <t>56-10-21-2</t>
  </si>
  <si>
    <t>APOTHIKES APOTAM.        HQ      UNCH</t>
  </si>
  <si>
    <t>56-10-22-1</t>
  </si>
  <si>
    <t>PETRELEOEDE              HQ        CH</t>
  </si>
  <si>
    <t>56-10-22-2</t>
  </si>
  <si>
    <t>PETRELEOEDE              HQ      UNCH</t>
  </si>
  <si>
    <t>56-10-23-1</t>
  </si>
  <si>
    <t>YEMISMA EMPOREVMATOKIV.  HQ        CH</t>
  </si>
  <si>
    <t>56-10-23-2</t>
  </si>
  <si>
    <t>YEMISMA EMPOREVMATOKIV.  HQ      UNCH</t>
  </si>
  <si>
    <t>56-10-24-1</t>
  </si>
  <si>
    <t>EPIVLEPONTES LITOURGOI   HQ        CH</t>
  </si>
  <si>
    <t>56-10-24-2</t>
  </si>
  <si>
    <t>EPIVLEPONTES LITOURGOI   HQ      UNCH</t>
  </si>
  <si>
    <t>56-10-25-1</t>
  </si>
  <si>
    <t>ANIHNEFTIKI SKILLI       HQ        CH</t>
  </si>
  <si>
    <t>56-10-25-2</t>
  </si>
  <si>
    <t>ANIHNEFTIKI SKILLI       HQ      UNCH</t>
  </si>
  <si>
    <t>56-10-26-1</t>
  </si>
  <si>
    <t>KATAST. ADASMOL. STA AER.HQ        CH</t>
  </si>
  <si>
    <t>56-10-26-2</t>
  </si>
  <si>
    <t>KATAST. ADASMOL. STA AER.HQ      UNCH</t>
  </si>
  <si>
    <t>56-10-27-1</t>
  </si>
  <si>
    <t>PARAD. ADASM. APO APOTH. HQ        CH</t>
  </si>
  <si>
    <t>56-10-27-2</t>
  </si>
  <si>
    <t>PARAD. ADASM. APO APOTH. HQ      UNCH</t>
  </si>
  <si>
    <t>56-10-28-1</t>
  </si>
  <si>
    <t>TAMIES                   HQ        CH</t>
  </si>
  <si>
    <t>56-10-28-2</t>
  </si>
  <si>
    <t>TAMIES                   HQ      UNCH</t>
  </si>
  <si>
    <t>56-10-29-1</t>
  </si>
  <si>
    <t>APOV.&amp;EPIV. EPIV. AEROSK.HQ        CH</t>
  </si>
  <si>
    <t>56-10-29-2</t>
  </si>
  <si>
    <t>APOV.&amp;EPIV. EPIV. AEROSK.HQ      UNCH</t>
  </si>
  <si>
    <t>56-10-30-1</t>
  </si>
  <si>
    <t>EKF.&amp;FORTOS.EMPOR.AEROSK.HQ        CH</t>
  </si>
  <si>
    <t>56-10-30-2</t>
  </si>
  <si>
    <t>EKF.&amp;FORTOS.EMPOR.AEROSK.HQ      UNCH</t>
  </si>
  <si>
    <t>56-10-31-1</t>
  </si>
  <si>
    <t>ALLA                     HQ        CH</t>
  </si>
  <si>
    <t>56-10-31-2</t>
  </si>
  <si>
    <t>ALLA                     HQ      UNCH</t>
  </si>
  <si>
    <t>56-11-01-1</t>
  </si>
  <si>
    <t>EKFORTOSIS EMP. EK PLION NICOSIA   CH</t>
  </si>
  <si>
    <t>56-11-01-2</t>
  </si>
  <si>
    <t>EKFORTOSIS EMP. EK PLION NICOSIA UNCH</t>
  </si>
  <si>
    <t>56-11-02-1</t>
  </si>
  <si>
    <t>FORTOSIS EMPOR. SE PLIA  NICOSIA   CH</t>
  </si>
  <si>
    <t>56-11-02-2</t>
  </si>
  <si>
    <t>FORTOSIS EMPOR. SE PLIA  NICOSIA UNCH</t>
  </si>
  <si>
    <t>56-11-03-1</t>
  </si>
  <si>
    <t>APOVIVASI EPIV.&amp; OHIMAT  NICOSIA   CH</t>
  </si>
  <si>
    <t>56-11-03-2</t>
  </si>
  <si>
    <t>APOVIVASI EPIV.&amp; OHIMAT  NICOSIA UNCH</t>
  </si>
  <si>
    <t>56-11-04-1</t>
  </si>
  <si>
    <t>APOVIVASI EPISK. MON.PAR NICOSIA   CH</t>
  </si>
  <si>
    <t>56-11-04-2</t>
  </si>
  <si>
    <t>APOVIVASI EPISK. MON.PAR NICOSIA UNCH</t>
  </si>
  <si>
    <t>56-11-05-1</t>
  </si>
  <si>
    <t>EPIVIVASI EPISK. &amp; OHIM. NICOSIA   CH</t>
  </si>
  <si>
    <t>56-11-05-2</t>
  </si>
  <si>
    <t>EPIVIVASI EPISK. &amp; OHIM. NICOSIA UNCH</t>
  </si>
  <si>
    <t>56-11-06-1</t>
  </si>
  <si>
    <t>KATATH ENGR.&amp;AM. PARAD.  NICOSIA   CH</t>
  </si>
  <si>
    <t>56-11-06-2</t>
  </si>
  <si>
    <t>KATATH ENGR.&amp;AM. PARAD.  NICOSIA UNCH</t>
  </si>
  <si>
    <t>56-11-07-1</t>
  </si>
  <si>
    <t>AMESI PAR. EMP. APO PLIO NICOSIA   CH</t>
  </si>
  <si>
    <t>56-11-07-2</t>
  </si>
  <si>
    <t>AMESI PAR. EMP. APO PLIO NICOSIA UNCH</t>
  </si>
  <si>
    <t>56-11-08-1</t>
  </si>
  <si>
    <t>ELEHOS PLION             NICOSIA   CH</t>
  </si>
  <si>
    <t>56-11-08-2</t>
  </si>
  <si>
    <t>ELEHOS PLION             NICOSIA UNCH</t>
  </si>
  <si>
    <t>56-11-09-1</t>
  </si>
  <si>
    <t>ERGASIA YIA AEROSK.&amp;THAL.NICOSIA   CH</t>
  </si>
  <si>
    <t>56-11-09-2</t>
  </si>
  <si>
    <t>ERGASIA YIA AEROSK.&amp;THAL.NICOSIA UNCH</t>
  </si>
  <si>
    <t>56-11-10-1</t>
  </si>
  <si>
    <t>EPISTROFES DASMON        NICOSIA   CH</t>
  </si>
  <si>
    <t>56-11-10-2</t>
  </si>
  <si>
    <t>EPISTROFES DASMON        NICOSIA UNCH</t>
  </si>
  <si>
    <t>56-11-11-1</t>
  </si>
  <si>
    <t>FOROI KATANALOSEOS       NICOSIA   CH</t>
  </si>
  <si>
    <t>56-11-11-2</t>
  </si>
  <si>
    <t>FOROI KATANALOSEOS       NICOSIA UNCH</t>
  </si>
  <si>
    <t>56-11-12-1</t>
  </si>
  <si>
    <t>TMIMA DIASAFISEON        NICOSIA   CH</t>
  </si>
  <si>
    <t>56-11-12-2</t>
  </si>
  <si>
    <t>TMIMA DIASAFISEON        NICOSIA UNCH</t>
  </si>
  <si>
    <t>56-11-13-1</t>
  </si>
  <si>
    <t>EXETASI EMPOR.           NICOSIA   CH</t>
  </si>
  <si>
    <t>56-11-13-2</t>
  </si>
  <si>
    <t>EXETASI EMPOR.           NICOSIA UNCH</t>
  </si>
  <si>
    <t>56-11-14-1</t>
  </si>
  <si>
    <t>AEROPORIKA FORTIA        NICOSIA   CH</t>
  </si>
  <si>
    <t>56-11-14-2</t>
  </si>
  <si>
    <t>AEROPORIKA FORTIA        NICOSIA UNCH</t>
  </si>
  <si>
    <t>56-11-15-1</t>
  </si>
  <si>
    <t>ELEFTHERI ZONI EMP.      NICOSIA   CH</t>
  </si>
  <si>
    <t>56-11-15-2</t>
  </si>
  <si>
    <t>ELEFTHERI ZONI EMP.      NICOSIA UNCH</t>
  </si>
  <si>
    <t>56-11-16-1</t>
  </si>
  <si>
    <t>EREVNES                  NICOSIA   CH</t>
  </si>
  <si>
    <t>56-11-16-2</t>
  </si>
  <si>
    <t>EREVNES                  NICOSIA UNCH</t>
  </si>
  <si>
    <t>56-11-17-1</t>
  </si>
  <si>
    <t>APALLAYES                NICOSIA   CH</t>
  </si>
  <si>
    <t>56-11-17-2</t>
  </si>
  <si>
    <t>APALLAYES                NICOSIA UNCH</t>
  </si>
  <si>
    <t>56-11-18-1</t>
  </si>
  <si>
    <t>PROLIPTIKI IPIRESIA      NICOSIA   CH</t>
  </si>
  <si>
    <t>56-11-18-2</t>
  </si>
  <si>
    <t>PROLIPTIKI IPIRESIA      NICOSIA UNCH</t>
  </si>
  <si>
    <t>56-11-19-1</t>
  </si>
  <si>
    <t>TAHIDROMIO DEMATON       NICOSIA   CH</t>
  </si>
  <si>
    <t>56-11-19-2</t>
  </si>
  <si>
    <t>TAHIDROMIO DEMATON       NICOSIA UNCH</t>
  </si>
  <si>
    <t>56-11-20-1</t>
  </si>
  <si>
    <t>DIMOSIES APOTH. APOTAM.  NICOSIA   CH</t>
  </si>
  <si>
    <t>56-11-20-2</t>
  </si>
  <si>
    <t>DIMOSIES APOTH. APOTAM.  NICOSIA UNCH</t>
  </si>
  <si>
    <t>56-11-21-1</t>
  </si>
  <si>
    <t>APOTHIKES APOTAM.        NICOSIA   CH</t>
  </si>
  <si>
    <t>56-11-21-2</t>
  </si>
  <si>
    <t>APOTHIKES APOTAM.        NICOSIA UNCH</t>
  </si>
  <si>
    <t>56-11-22-1</t>
  </si>
  <si>
    <t>PETRELEOEDE              NICOSIA   CH</t>
  </si>
  <si>
    <t>56-11-22-2</t>
  </si>
  <si>
    <t>PETRELEOEDE              NICOSIA UNCH</t>
  </si>
  <si>
    <t>56-11-23-1</t>
  </si>
  <si>
    <t>YEMISMA EMPOREVMATOKIV.  NICOSIA   CH</t>
  </si>
  <si>
    <t>56-11-23-2</t>
  </si>
  <si>
    <t>YEMISMA EMPOREVMATOKIV.  NICOSIA UNCH</t>
  </si>
  <si>
    <t>56-11-24-1</t>
  </si>
  <si>
    <t>EPIVLEPONTES LITOURGOI   NICOSIA   CH</t>
  </si>
  <si>
    <t>56-11-24-2</t>
  </si>
  <si>
    <t>EPIVLEPONTES LITOURGOI   NICOSIA UNCH</t>
  </si>
  <si>
    <t>56-11-25-1</t>
  </si>
  <si>
    <t>ANIHNEFTIKI SKILLI       NICOSIA   CH</t>
  </si>
  <si>
    <t>56-11-25-2</t>
  </si>
  <si>
    <t>ANIHNEFTIKI SKILLI       NICOSIA UNCH</t>
  </si>
  <si>
    <t>56-11-26-1</t>
  </si>
  <si>
    <t>KATAST. ADASMOL. STA AER.NICOSIA   CH</t>
  </si>
  <si>
    <t>56-11-26-2</t>
  </si>
  <si>
    <t>KATAST. ADASMOL. STA AER.NICOSIA UNCH</t>
  </si>
  <si>
    <t>56-11-27-1</t>
  </si>
  <si>
    <t>PARAD. ADASM. APO APOTH. NICOSIA   CH</t>
  </si>
  <si>
    <t>56-11-27-2</t>
  </si>
  <si>
    <t>PARAD. ADASM. APO APOTH. NICOSIA UNCH</t>
  </si>
  <si>
    <t>56-11-28-1</t>
  </si>
  <si>
    <t>TAMIES                   NICOSIA   CH</t>
  </si>
  <si>
    <t>56-11-28-2</t>
  </si>
  <si>
    <t>TAMIES                   NICOSIA UNCH</t>
  </si>
  <si>
    <t>56-11-29-1</t>
  </si>
  <si>
    <t>APOV.&amp;EPIV. EPIV. AEROSK.NICOSIA   CH</t>
  </si>
  <si>
    <t>56-11-29-2</t>
  </si>
  <si>
    <t>APOV.&amp;EPIV. EPIV. AEROSK.NICOSIA UNCH</t>
  </si>
  <si>
    <t>56-11-30-1</t>
  </si>
  <si>
    <t>EKF.&amp;FORTOS.EMPOR.AEROSK.NICOSIA   CH</t>
  </si>
  <si>
    <t>56-11-30-2</t>
  </si>
  <si>
    <t>EKF.&amp;FORTOS.EMPOR.AEROSK.NICOSIA UNCH</t>
  </si>
  <si>
    <t>56-11-31-1</t>
  </si>
  <si>
    <t>ALLA                     NICOSIA   CH</t>
  </si>
  <si>
    <t>56-11-31-2</t>
  </si>
  <si>
    <t>ALLA                     NICOSIA UNCH</t>
  </si>
  <si>
    <t>56-40-01-1</t>
  </si>
  <si>
    <t>EKFORTOSIS EMP. EK PLION LARNACA   CH</t>
  </si>
  <si>
    <t>56-40-01-2</t>
  </si>
  <si>
    <t>EKFORTOSIS EMP. EK PLION LARNACA UNCH</t>
  </si>
  <si>
    <t>56-40-02-1</t>
  </si>
  <si>
    <t>FORTOSIS EMPOR. SE PLIA  LARNACA   CH</t>
  </si>
  <si>
    <t>56-40-02-2</t>
  </si>
  <si>
    <t>FORTOSIS EMPOR. SE PLIA  LARNACA UNCH</t>
  </si>
  <si>
    <t>56-40-03-1</t>
  </si>
  <si>
    <t>APOVIVASI EPIV.&amp; OHIMAT  LARNACA   CH</t>
  </si>
  <si>
    <t>56-40-03-2</t>
  </si>
  <si>
    <t>APOVIVASI EPIV.&amp; OHIMAT  LARNACA UNCH</t>
  </si>
  <si>
    <t>56-40-04-1</t>
  </si>
  <si>
    <t>APOVIVASI EPISK. MON.PAR LARNACA   CH</t>
  </si>
  <si>
    <t>56-40-04-2</t>
  </si>
  <si>
    <t>APOVIVASI EPISK. MON.PAR LARNACA UNCH</t>
  </si>
  <si>
    <t>56-40-05-1</t>
  </si>
  <si>
    <t>EPIVIVASI EPISK. &amp; OHIM. LARNACA   CH</t>
  </si>
  <si>
    <t>56-40-05-2</t>
  </si>
  <si>
    <t>EPIVIVASI EPISK. &amp; OHIM. LARNACA UNCH</t>
  </si>
  <si>
    <t>56-40-06-1</t>
  </si>
  <si>
    <t>KATATH ENGR.&amp;AM. PARAD.  LARNACA   CH</t>
  </si>
  <si>
    <t>56-40-06-2</t>
  </si>
  <si>
    <t>KATATH ENGR.&amp;AM. PARAD.  LARNACA UNCH</t>
  </si>
  <si>
    <t>56-40-07-1</t>
  </si>
  <si>
    <t>AMESI PAR. EMP. APO PLIO LARNACA   CH</t>
  </si>
  <si>
    <t>56-40-07-2</t>
  </si>
  <si>
    <t>AMESI PAR. EMP. APO PLIO LARNACA UNCH</t>
  </si>
  <si>
    <t>56-40-08-1</t>
  </si>
  <si>
    <t>ELEHOS PLION             LARNACA   CH</t>
  </si>
  <si>
    <t>56-40-08-2</t>
  </si>
  <si>
    <t>ELEHOS PLION             LARNACA UNCH</t>
  </si>
  <si>
    <t>56-40-09-1</t>
  </si>
  <si>
    <t>ERGASIA YIA AEROSK.&amp;THAL.LARNACA   CH</t>
  </si>
  <si>
    <t>56-40-09-2</t>
  </si>
  <si>
    <t>ERGASIA YIA AEROSK.&amp;THAL.LARNACA UNCH</t>
  </si>
  <si>
    <t>56-40-10-1</t>
  </si>
  <si>
    <t>EPISTROFES DASMON        LARNACA   CH</t>
  </si>
  <si>
    <t>56-40-10-2</t>
  </si>
  <si>
    <t>EPISTROFES DASMON        LARNACA UNCH</t>
  </si>
  <si>
    <t>56-40-11-1</t>
  </si>
  <si>
    <t>FOROI KATANALOSEOS       LARNACA   CH</t>
  </si>
  <si>
    <t>56-40-11-2</t>
  </si>
  <si>
    <t>FOROI KATANALOSEOS       LARNACA UNCH</t>
  </si>
  <si>
    <t>56-40-12-1</t>
  </si>
  <si>
    <t>TMIMA DIASAFISEON        LARNACA   CH</t>
  </si>
  <si>
    <t>56-40-12-2</t>
  </si>
  <si>
    <t>TMIMA DIASAFISEON        LARNACA UNCH</t>
  </si>
  <si>
    <t>56-40-13-1</t>
  </si>
  <si>
    <t>EXETASI EMPOR.           LARNACA   CH</t>
  </si>
  <si>
    <t>56-40-13-2</t>
  </si>
  <si>
    <t>EXETASI EMPOR.           LARNACA UNCH</t>
  </si>
  <si>
    <t>56-40-14-1</t>
  </si>
  <si>
    <t>AEROPORIKA FORTIA        LARNACA   CH</t>
  </si>
  <si>
    <t>56-40-14-2</t>
  </si>
  <si>
    <t>AEROPORIKA FORTIA        LARNACA UNCH</t>
  </si>
  <si>
    <t>56-40-15-1</t>
  </si>
  <si>
    <t>ELEFTHERI ZONI EMP.      LARNACA   CH</t>
  </si>
  <si>
    <t>56-40-15-2</t>
  </si>
  <si>
    <t>ELEFTHERI ZONI EMP.      LARNACA UNCH</t>
  </si>
  <si>
    <t>56-40-16-1</t>
  </si>
  <si>
    <t>EREVNES                  LARNACA   CH</t>
  </si>
  <si>
    <t>56-40-16-2</t>
  </si>
  <si>
    <t>EREVNES                  LARNACA UNCH</t>
  </si>
  <si>
    <t>56-40-17-1</t>
  </si>
  <si>
    <t>APALLAYES                LARNACA   CH</t>
  </si>
  <si>
    <t>56-40-17-2</t>
  </si>
  <si>
    <t>APALLAYES                LARNACA UNCH</t>
  </si>
  <si>
    <t>56-40-18-1</t>
  </si>
  <si>
    <t>PROLIPTIKI IPIRESIA      LARNACA   CH</t>
  </si>
  <si>
    <t>56-40-18-2</t>
  </si>
  <si>
    <t>PROLIPTIKI IPIRESIA      LARNACA UNCH</t>
  </si>
  <si>
    <t>56-40-19-1</t>
  </si>
  <si>
    <t>TAHIDROMIO DEMATON       LARNACA   CH</t>
  </si>
  <si>
    <t>56-40-19-2</t>
  </si>
  <si>
    <t>TAHIDROMIO DEMATON       LARNACA UNCH</t>
  </si>
  <si>
    <t>56-40-20-1</t>
  </si>
  <si>
    <t>DIMOSIES APOTH. APOTAM.  LARNACA   CH</t>
  </si>
  <si>
    <t>56-40-20-2</t>
  </si>
  <si>
    <t>DIMOSIES APOTH. APOTAM.  LARNACA UNCH</t>
  </si>
  <si>
    <t>56-40-21-1</t>
  </si>
  <si>
    <t>APOTHIKES APOTAM.        LARNACA   CH</t>
  </si>
  <si>
    <t>56-40-21-2</t>
  </si>
  <si>
    <t>APOTHIKES APOTAM.        LARNACA UNCH</t>
  </si>
  <si>
    <t>56-40-22-1</t>
  </si>
  <si>
    <t>PETRELEOEDE              LARNACA   CH</t>
  </si>
  <si>
    <t>56-40-22-2</t>
  </si>
  <si>
    <t>PETRELEOEDE              LARNACA UNCH</t>
  </si>
  <si>
    <t>56-40-23-1</t>
  </si>
  <si>
    <t>YEMISMA EMPOREVMATOKIV.  LARNACA   CH</t>
  </si>
  <si>
    <t>56-40-23-2</t>
  </si>
  <si>
    <t>YEMISMA EMPOREVMATOKIV.  LARNACA UNCH</t>
  </si>
  <si>
    <t>56-40-24-1</t>
  </si>
  <si>
    <t>EPIVLEPONTES LITOURGOI   LARNACA   CH</t>
  </si>
  <si>
    <t>56-40-24-2</t>
  </si>
  <si>
    <t>EPIVLEPONTES LITOURGOI   LARNACA UNCH</t>
  </si>
  <si>
    <t>56-40-25-1</t>
  </si>
  <si>
    <t>ANIHNEFTIKI SKILLI       LARNACA   CH</t>
  </si>
  <si>
    <t>56-40-25-2</t>
  </si>
  <si>
    <t>ANIHNEFTIKI SKILLI       LARNACA UNCH</t>
  </si>
  <si>
    <t>56-40-26-1</t>
  </si>
  <si>
    <t>KATAST. ADASMOL. STA AER.LARNACA   CH</t>
  </si>
  <si>
    <t>56-40-26-2</t>
  </si>
  <si>
    <t>KATAST. ADASMOL. STA AER.LARNACA UNCH</t>
  </si>
  <si>
    <t>56-40-27-1</t>
  </si>
  <si>
    <t>PARAD. ADASM. APO APOTH. LARNACA   CH</t>
  </si>
  <si>
    <t>56-40-27-2</t>
  </si>
  <si>
    <t>PARAD. ADASM. APO APOTH. LARNACA UNCH</t>
  </si>
  <si>
    <t>56-40-28-1</t>
  </si>
  <si>
    <t>TAMIES                   LARNACA   CH</t>
  </si>
  <si>
    <t>56-40-28-2</t>
  </si>
  <si>
    <t>TAMIES                   LARNACA UNCH</t>
  </si>
  <si>
    <t>56-40-29-1</t>
  </si>
  <si>
    <t>APOV.&amp;EPIV. EPIV. AEROSK.LARNACA   CH</t>
  </si>
  <si>
    <t>56-40-29-2</t>
  </si>
  <si>
    <t>APOV.&amp;EPIV. EPIV. AEROSK.LARNACA UNCH</t>
  </si>
  <si>
    <t>56-40-30-1</t>
  </si>
  <si>
    <t>EKF.&amp;FORTOS.EMPOR.AEROSK.LARNACA   CH</t>
  </si>
  <si>
    <t>56-40-30-2</t>
  </si>
  <si>
    <t>EKF.&amp;FORTOS.EMPOR.AEROSK.LARNACA UNCH</t>
  </si>
  <si>
    <t>56-40-31-1</t>
  </si>
  <si>
    <t>ALLA                     LARNACA   CH</t>
  </si>
  <si>
    <t>56-40-31-2</t>
  </si>
  <si>
    <t>ALLA                     LARNACA UNCH</t>
  </si>
  <si>
    <t>56-41-01-1</t>
  </si>
  <si>
    <t>EKFORTOSIS EMP. EK PLION LCA APT   CH</t>
  </si>
  <si>
    <t>56-41-01-2</t>
  </si>
  <si>
    <t>EKFORTOSIS EMP. EK PLION LCA APT UNCH</t>
  </si>
  <si>
    <t>56-41-02-1</t>
  </si>
  <si>
    <t>FORTOSIS EMPOR. SE PLIA  LCA APT   CH</t>
  </si>
  <si>
    <t>56-41-02-2</t>
  </si>
  <si>
    <t>FORTOSIS EMPOR. SE PLIA  LCA APT UNCH</t>
  </si>
  <si>
    <t>56-41-03-1</t>
  </si>
  <si>
    <t>APOVIVASI EPIV.&amp; OHIMAT  LCA APT   CH</t>
  </si>
  <si>
    <t>56-41-03-2</t>
  </si>
  <si>
    <t>APOVIVASI EPIV.&amp; OHIMAT  LCA APT UNCH</t>
  </si>
  <si>
    <t>56-41-04-1</t>
  </si>
  <si>
    <t>APOVIVASI EPISK. MON.PAR LCA APT   CH</t>
  </si>
  <si>
    <t>56-41-04-2</t>
  </si>
  <si>
    <t>APOVIVASI EPISK. MON.PAR LCA APT UNCH</t>
  </si>
  <si>
    <t>56-41-05-1</t>
  </si>
  <si>
    <t>EPIVIVASI EPISK. &amp; OHIM. LCA APT   CH</t>
  </si>
  <si>
    <t>56-41-05-2</t>
  </si>
  <si>
    <t>EPIVIVASI EPISK. &amp; OHIM. LCA APT UNCH</t>
  </si>
  <si>
    <t>56-41-06-1</t>
  </si>
  <si>
    <t>KATATH ENGR.&amp;AM. PARAD.  LCA APT   CH</t>
  </si>
  <si>
    <t>56-41-06-2</t>
  </si>
  <si>
    <t>KATATH ENGR.&amp;AM. PARAD.  LCA APT UNCH</t>
  </si>
  <si>
    <t>56-41-07-1</t>
  </si>
  <si>
    <t>AMESI PAR. EMP. APO PLIO LCA APT   CH</t>
  </si>
  <si>
    <t>56-41-07-2</t>
  </si>
  <si>
    <t>AMESI PAR. EMP. APO PLIO LCA APT UNCH</t>
  </si>
  <si>
    <t>56-41-08-1</t>
  </si>
  <si>
    <t>ELEHOS PLION             LCA APT   CH</t>
  </si>
  <si>
    <t>56-41-08-2</t>
  </si>
  <si>
    <t>ELEHOS PLION             LCA APT UNCH</t>
  </si>
  <si>
    <t>56-41-09-1</t>
  </si>
  <si>
    <t>ERGASIA YIA AEROSK.&amp;THAL.LCA APT   CH</t>
  </si>
  <si>
    <t>56-41-09-2</t>
  </si>
  <si>
    <t>ERGASIA YIA AEROSK.&amp;THAL.LCA APT UNCH</t>
  </si>
  <si>
    <t>56-41-10-1</t>
  </si>
  <si>
    <t>EPISTROFES DASMON        LCA APT   CH</t>
  </si>
  <si>
    <t>56-41-10-2</t>
  </si>
  <si>
    <t>EPISTROFES DASMON        LCA APT UNCH</t>
  </si>
  <si>
    <t>56-41-11-1</t>
  </si>
  <si>
    <t>FOROI KATANALOSEOS       LCA APT   CH</t>
  </si>
  <si>
    <t>56-41-11-2</t>
  </si>
  <si>
    <t>FOROI KATANALOSEOS       LCA APT UNCH</t>
  </si>
  <si>
    <t>56-41-12-1</t>
  </si>
  <si>
    <t>TMIMA DIASAFISEON        LCA APT   CH</t>
  </si>
  <si>
    <t>56-41-12-2</t>
  </si>
  <si>
    <t>TMIMA DIASAFISEON        LCA APT UNCH</t>
  </si>
  <si>
    <t>56-41-13-1</t>
  </si>
  <si>
    <t>EXETASI EMPOR.           LCA APT   CH</t>
  </si>
  <si>
    <t>56-41-13-2</t>
  </si>
  <si>
    <t>EXETASI EMPOR.           LCA APT UNCH</t>
  </si>
  <si>
    <t>56-41-14-1</t>
  </si>
  <si>
    <t>AEROPORIKA FORTIA        LCA APT   CH</t>
  </si>
  <si>
    <t>56-41-14-2</t>
  </si>
  <si>
    <t>AEROPORIKA FORTIA        LCA APT UNCH</t>
  </si>
  <si>
    <t>56-41-15-1</t>
  </si>
  <si>
    <t>ELEFTHERI ZONI EMP.      LCA APT   CH</t>
  </si>
  <si>
    <t>56-41-15-2</t>
  </si>
  <si>
    <t>ELEFTHERI ZONI EMP.      LCA APT UNCH</t>
  </si>
  <si>
    <t>56-41-16-1</t>
  </si>
  <si>
    <t>EREVNES                  LCA APT   CH</t>
  </si>
  <si>
    <t>56-41-16-2</t>
  </si>
  <si>
    <t>EREVNES                  LCA APT UNCH</t>
  </si>
  <si>
    <t>56-41-17-1</t>
  </si>
  <si>
    <t>APALLAYES                LCA APT   CH</t>
  </si>
  <si>
    <t>56-41-17-2</t>
  </si>
  <si>
    <t>APALLAYES                LCA APT UNCH</t>
  </si>
  <si>
    <t>56-41-18-1</t>
  </si>
  <si>
    <t>PROLIPTIKI IPIRESIA      LCA APT   CH</t>
  </si>
  <si>
    <t>56-41-18-2</t>
  </si>
  <si>
    <t>PROLIPTIKI IPIRESIA      LCA APT UNCH</t>
  </si>
  <si>
    <t>56-41-19-1</t>
  </si>
  <si>
    <t>TAHIDROMIO DEMATON       LCA APT   CH</t>
  </si>
  <si>
    <t>56-41-19-2</t>
  </si>
  <si>
    <t>TAHIDROMIO DEMATON       LCA APT UNCH</t>
  </si>
  <si>
    <t>56-41-20-1</t>
  </si>
  <si>
    <t>DIMOSIES APOTH. APOTAM.  LCA APT   CH</t>
  </si>
  <si>
    <t>56-41-20-2</t>
  </si>
  <si>
    <t>DIMOSIES APOTH. APOTAM.  LCA APT UNCH</t>
  </si>
  <si>
    <t>56-41-21-1</t>
  </si>
  <si>
    <t>APOTHIKES APOTAM.        LCA APT   CH</t>
  </si>
  <si>
    <t>56-41-21-2</t>
  </si>
  <si>
    <t>APOTHIKES APOTAM.        LCA APT UNCH</t>
  </si>
  <si>
    <t>56-41-22-1</t>
  </si>
  <si>
    <t>PETRELEOEDE              LCA APT   CH</t>
  </si>
  <si>
    <t>56-41-22-2</t>
  </si>
  <si>
    <t>PETRELEOEDE              LCA APT UNCH</t>
  </si>
  <si>
    <t>56-41-23-1</t>
  </si>
  <si>
    <t>YEMISMA EMPOREVMATOKIV.  LCA APT   CH</t>
  </si>
  <si>
    <t>56-41-23-2</t>
  </si>
  <si>
    <t>YEMISMA EMPOREVMATOKIV.  LCA APT UNCH</t>
  </si>
  <si>
    <t>56-41-24-1</t>
  </si>
  <si>
    <t>EPIVLEPONTES LITOURGOI   LCA APT   CH</t>
  </si>
  <si>
    <t>56-41-24-2</t>
  </si>
  <si>
    <t>EPIVLEPONTES LITOURGOI   LCA APT UNCH</t>
  </si>
  <si>
    <t>56-41-25-1</t>
  </si>
  <si>
    <t>ANIHNEFTIKI SKILLI       LCA APT   CH</t>
  </si>
  <si>
    <t>56-41-25-2</t>
  </si>
  <si>
    <t>ANIHNEFTIKI SKILLI       LCA APT UNCH</t>
  </si>
  <si>
    <t>56-41-26-1</t>
  </si>
  <si>
    <t>KATAST. ADASMOL. STA AER.LCA APT   CH</t>
  </si>
  <si>
    <t>56-41-26-2</t>
  </si>
  <si>
    <t>KATAST. ADASMOL. STA AER.LCA APT UNCH</t>
  </si>
  <si>
    <t>56-41-27-1</t>
  </si>
  <si>
    <t>PARAD. ADASM. APO APOTH. LCA APT   CH</t>
  </si>
  <si>
    <t>56-41-27-2</t>
  </si>
  <si>
    <t>PARAD. ADASM. APO APOTH. LCA APT UNCH</t>
  </si>
  <si>
    <t>56-41-28-1</t>
  </si>
  <si>
    <t>TAMIES                   LCA APT   CH</t>
  </si>
  <si>
    <t>56-41-28-2</t>
  </si>
  <si>
    <t>TAMIES                   LCA APT UNCH</t>
  </si>
  <si>
    <t>56-41-29-1</t>
  </si>
  <si>
    <t>APOV.&amp;EPIV. EPIV. AEROSK.LCA APT   CH</t>
  </si>
  <si>
    <t>56-41-29-2</t>
  </si>
  <si>
    <t>APOV.&amp;EPIV. EPIV. AEROSK.LCA APT UNCH</t>
  </si>
  <si>
    <t>56-41-30-1</t>
  </si>
  <si>
    <t>EKF.&amp;FORTOS.EMPOR.AEROSK.LCA APT   CH</t>
  </si>
  <si>
    <t>56-41-30-2</t>
  </si>
  <si>
    <t>EKF.&amp;FORTOS.EMPOR.AEROSK.LCA APT UNCH</t>
  </si>
  <si>
    <t>56-41-31-1</t>
  </si>
  <si>
    <t>ALLA                     LCA APT   CH</t>
  </si>
  <si>
    <t>56-41-31-2</t>
  </si>
  <si>
    <t>ALLA                     LCA APT UNCH</t>
  </si>
  <si>
    <t>56-42-01-1</t>
  </si>
  <si>
    <t>EKFORTOSIS EMP. EK PLION ZYGI      CH</t>
  </si>
  <si>
    <t>56-42-01-2</t>
  </si>
  <si>
    <t>EKFORTOSIS EMP. EK PLION ZYGI    UNCH</t>
  </si>
  <si>
    <t>56-42-02-1</t>
  </si>
  <si>
    <t>FORTOSIS EMPOR. SE PLIA  ZYGI      CH</t>
  </si>
  <si>
    <t>56-42-02-2</t>
  </si>
  <si>
    <t>FORTOSIS EMPOR. SE PLIA  ZYGI    UNCH</t>
  </si>
  <si>
    <t>56-42-03-1</t>
  </si>
  <si>
    <t>APOVIVASI EPIV.&amp; OHIMAT  ZYGI      CH</t>
  </si>
  <si>
    <t>56-42-03-2</t>
  </si>
  <si>
    <t>APOVIVASI EPIV.&amp; OHIMAT  ZYGI    UNCH</t>
  </si>
  <si>
    <t>56-42-04-1</t>
  </si>
  <si>
    <t>APOVIVASI EPISK. MON.PAR ZYGI      CH</t>
  </si>
  <si>
    <t>56-42-04-2</t>
  </si>
  <si>
    <t>APOVIVASI EPISK. MON.PAR ZYGI    UNCH</t>
  </si>
  <si>
    <t>56-42-05-1</t>
  </si>
  <si>
    <t>EPIVIVASI EPISK. &amp; OHIM. ZYGI      CH</t>
  </si>
  <si>
    <t>56-42-05-2</t>
  </si>
  <si>
    <t>EPIVIVASI EPISK. &amp; OHIM. ZYGI    UNCH</t>
  </si>
  <si>
    <t>56-42-06-1</t>
  </si>
  <si>
    <t>KATATH ENGR.&amp;AM. PARAD.  ZYGI      CH</t>
  </si>
  <si>
    <t>56-42-06-2</t>
  </si>
  <si>
    <t>KATATH ENGR.&amp;AM. PARAD.  ZYGI    UNCH</t>
  </si>
  <si>
    <t>56-42-07-1</t>
  </si>
  <si>
    <t>AMESI PAR. EMP. APO PLIO ZYGI      CH</t>
  </si>
  <si>
    <t>56-42-07-2</t>
  </si>
  <si>
    <t>AMESI PAR. EMP. APO PLIO ZYGI    UNCH</t>
  </si>
  <si>
    <t>56-42-08-1</t>
  </si>
  <si>
    <t>ELEHOS PLION             ZYGI      CH</t>
  </si>
  <si>
    <t>56-42-08-2</t>
  </si>
  <si>
    <t>ELEHOS PLION             ZYGI    UNCH</t>
  </si>
  <si>
    <t>56-42-09-1</t>
  </si>
  <si>
    <t>ERGASIA YIA AEROSK.&amp;THAL.ZYGI      CH</t>
  </si>
  <si>
    <t>56-42-09-2</t>
  </si>
  <si>
    <t>ERGASIA YIA AEROSK.&amp;THAL.ZYGI    UNCH</t>
  </si>
  <si>
    <t>56-42-10-1</t>
  </si>
  <si>
    <t>EPISTROFES DASMON        ZYGI      CH</t>
  </si>
  <si>
    <t>56-42-10-2</t>
  </si>
  <si>
    <t>EPISTROFES DASMON        ZYGI    UNCH</t>
  </si>
  <si>
    <t>56-42-11-1</t>
  </si>
  <si>
    <t>FOROI KATANALOSEOS       ZYGI      CH</t>
  </si>
  <si>
    <t>56-42-11-2</t>
  </si>
  <si>
    <t>FOROI KATANALOSEOS       ZYGI    UNCH</t>
  </si>
  <si>
    <t>56-42-12-1</t>
  </si>
  <si>
    <t>TMIMA DIASAFISEON        ZYGI      CH</t>
  </si>
  <si>
    <t>56-42-12-2</t>
  </si>
  <si>
    <t>TMIMA DIASAFISEON        ZYGI    UNCH</t>
  </si>
  <si>
    <t>56-42-13-1</t>
  </si>
  <si>
    <t>EXETASI EMPOR.           ZYGI      CH</t>
  </si>
  <si>
    <t>56-42-13-2</t>
  </si>
  <si>
    <t>EXETASI EMPOR.           ZYGI    UNCH</t>
  </si>
  <si>
    <t>56-42-14-1</t>
  </si>
  <si>
    <t>AEROPORIKA FORTIA        ZYGI      CH</t>
  </si>
  <si>
    <t>56-42-14-2</t>
  </si>
  <si>
    <t>AEROPORIKA FORTIA        ZYGI    UNCH</t>
  </si>
  <si>
    <t>56-42-15-1</t>
  </si>
  <si>
    <t>ELEFTHERI ZONI EMP.      ZYGI      CH</t>
  </si>
  <si>
    <t>56-42-15-2</t>
  </si>
  <si>
    <t>ELEFTHERI ZONI EMP.      ZYGI    UNCH</t>
  </si>
  <si>
    <t>56-42-16-1</t>
  </si>
  <si>
    <t>EREVNES                  ZYGI      CH</t>
  </si>
  <si>
    <t>56-42-16-2</t>
  </si>
  <si>
    <t>EREVNES                  ZYGI    UNCH</t>
  </si>
  <si>
    <t>56-42-17-1</t>
  </si>
  <si>
    <t>APALLAYES                ZYGI      CH</t>
  </si>
  <si>
    <t>56-42-17-2</t>
  </si>
  <si>
    <t>APALLAYES                ZYGI    UNCH</t>
  </si>
  <si>
    <t>56-42-18-1</t>
  </si>
  <si>
    <t>PROLIPTIKI IPIRESIA      ZYGI      CH</t>
  </si>
  <si>
    <t>56-42-18-2</t>
  </si>
  <si>
    <t>PROLIPTIKI IPIRESIA      ZYGI    UNCH</t>
  </si>
  <si>
    <t>56-42-19-1</t>
  </si>
  <si>
    <t>TAHIDROMIO DEMATON       ZYGI      CH</t>
  </si>
  <si>
    <t>56-42-19-2</t>
  </si>
  <si>
    <t>TAHIDROMIO DEMATON       ZYGI    UNCH</t>
  </si>
  <si>
    <t>56-42-20-1</t>
  </si>
  <si>
    <t>DIMOSIES APOTH. APOTAM.  ZYGI      CH</t>
  </si>
  <si>
    <t>56-42-20-2</t>
  </si>
  <si>
    <t>DIMOSIES APOTH. APOTAM.  ZYGI    UNCH</t>
  </si>
  <si>
    <t>56-42-21-1</t>
  </si>
  <si>
    <t>APOTHIKES APOTAM.        ZYGI      CH</t>
  </si>
  <si>
    <t>56-42-21-2</t>
  </si>
  <si>
    <t>APOTHIKES APOTAM.        ZYGI    UNCH</t>
  </si>
  <si>
    <t>56-42-22-1</t>
  </si>
  <si>
    <t>PETRELEOEDE              ZYGI      CH</t>
  </si>
  <si>
    <t>56-42-22-2</t>
  </si>
  <si>
    <t>PETRELEOEDE              ZYGI    UNCH</t>
  </si>
  <si>
    <t>56-42-23-1</t>
  </si>
  <si>
    <t>YEMISMA EMPOREVMATOKIV.  ZYGI      CH</t>
  </si>
  <si>
    <t>56-42-23-2</t>
  </si>
  <si>
    <t>YEMISMA EMPOREVMATOKIV.  ZYGI    UNCH</t>
  </si>
  <si>
    <t>56-42-24-1</t>
  </si>
  <si>
    <t>EPIVLEPONTES LITOURGOI   ZYGI      CH</t>
  </si>
  <si>
    <t>56-42-24-2</t>
  </si>
  <si>
    <t>EPIVLEPONTES LITOURGOI   ZYGI    UNCH</t>
  </si>
  <si>
    <t>56-42-25-1</t>
  </si>
  <si>
    <t>ANIHNEFTIKI SKILLI       ZYGI      CH</t>
  </si>
  <si>
    <t>56-42-25-2</t>
  </si>
  <si>
    <t>ANIHNEFTIKI SKILLI       ZYGI    UNCH</t>
  </si>
  <si>
    <t>56-42-26-1</t>
  </si>
  <si>
    <t>KATAST. ADASMOL. STA AER.ZYGI      CH</t>
  </si>
  <si>
    <t>56-42-26-2</t>
  </si>
  <si>
    <t>KATAST. ADASMOL. STA AER.ZYGI    UNCH</t>
  </si>
  <si>
    <t>56-42-27-1</t>
  </si>
  <si>
    <t>PARAD. ADASM. APO APOTH. ZYGI      CH</t>
  </si>
  <si>
    <t>56-42-27-2</t>
  </si>
  <si>
    <t>PARAD. ADASM. APO APOTH. ZYGI    UNCH</t>
  </si>
  <si>
    <t>56-42-28-1</t>
  </si>
  <si>
    <t>TAMIES                   ZYGI      CH</t>
  </si>
  <si>
    <t>56-42-28-2</t>
  </si>
  <si>
    <t>TAMIES                   ZYGI    UNCH</t>
  </si>
  <si>
    <t>56-42-29-1</t>
  </si>
  <si>
    <t>APOV.&amp;EPIV. EPIV. AEROSK.ZYGI      CH</t>
  </si>
  <si>
    <t>56-42-29-2</t>
  </si>
  <si>
    <t>APOV.&amp;EPIV. EPIV. AEROSK.ZYGI    UNCH</t>
  </si>
  <si>
    <t>56-42-30-1</t>
  </si>
  <si>
    <t>EKF.&amp;FORTOS.EMPOR.AEROSK.ZYGI      CH</t>
  </si>
  <si>
    <t>56-42-30-2</t>
  </si>
  <si>
    <t>EKF.&amp;FORTOS.EMPOR.AEROSK.ZYGI    UNCH</t>
  </si>
  <si>
    <t>56-42-31-1</t>
  </si>
  <si>
    <t>ALLA                     ZYGI      CH</t>
  </si>
  <si>
    <t>56-42-31-2</t>
  </si>
  <si>
    <t>ALLA                     ZYGI    UNCH</t>
  </si>
  <si>
    <t>56-50-01-1</t>
  </si>
  <si>
    <t>EKFORTOSIS EMP. EK PLION LIM       CH</t>
  </si>
  <si>
    <t>56-50-01-2</t>
  </si>
  <si>
    <t>EKFORTOSIS EMP. EK PLION LIM     UNCH</t>
  </si>
  <si>
    <t>56-50-02-1</t>
  </si>
  <si>
    <t>FORTOSIS EMPOR. SE PLIA  LIM       CH</t>
  </si>
  <si>
    <t>56-50-02-2</t>
  </si>
  <si>
    <t>FORTOSIS EMPOR. SE PLIA  LIM     UNCH</t>
  </si>
  <si>
    <t>56-50-03-1</t>
  </si>
  <si>
    <t>APOVIVASI EPIV.&amp; OHIMAT  LIM       CH</t>
  </si>
  <si>
    <t>56-50-03-2</t>
  </si>
  <si>
    <t>APOVIVASI EPIV.&amp; OHIMAT  LIM     UNCH</t>
  </si>
  <si>
    <t>56-50-04-1</t>
  </si>
  <si>
    <t>APOVIVASI EPISK. MON.PAR LIM       CH</t>
  </si>
  <si>
    <t>56-50-04-2</t>
  </si>
  <si>
    <t>APOVIVASI EPISK. MON.PAR LIM     UNCH</t>
  </si>
  <si>
    <t>56-50-05-1</t>
  </si>
  <si>
    <t>EPIVIVASI EPISK. &amp; OHIM. LIM       CH</t>
  </si>
  <si>
    <t>56-50-05-2</t>
  </si>
  <si>
    <t>EPIVIVASI EPISK. &amp; OHIM. LIM     UNCH</t>
  </si>
  <si>
    <t>56-50-06-1</t>
  </si>
  <si>
    <t>KATATH ENGR.&amp;AM. PARAD.  LIM       CH</t>
  </si>
  <si>
    <t>56-50-06-2</t>
  </si>
  <si>
    <t>KATATH ENGR.&amp;AM. PARAD.  LIM     UNCH</t>
  </si>
  <si>
    <t>56-50-07-1</t>
  </si>
  <si>
    <t>AMESI PAR. EMP. APO PLIO LIM       CH</t>
  </si>
  <si>
    <t>56-50-07-2</t>
  </si>
  <si>
    <t>AMESI PAR. EMP. APO PLIO LIM     UNCH</t>
  </si>
  <si>
    <t>56-50-08-1</t>
  </si>
  <si>
    <t>ELEHOS PLION             LIM       CH</t>
  </si>
  <si>
    <t>56-50-08-2</t>
  </si>
  <si>
    <t>ELEHOS PLION             LIM     UNCH</t>
  </si>
  <si>
    <t>56-50-09-1</t>
  </si>
  <si>
    <t>ERGASIA YIA AEROSK.&amp;THAL.LIM       CH</t>
  </si>
  <si>
    <t>56-50-09-2</t>
  </si>
  <si>
    <t>ERGASIA YIA AEROSK.&amp;THAL.LIM     UNCH</t>
  </si>
  <si>
    <t>56-50-10-1</t>
  </si>
  <si>
    <t>EPISTROFES DASMON        LIM       CH</t>
  </si>
  <si>
    <t>56-50-10-2</t>
  </si>
  <si>
    <t>EPISTROFES DASMON        LIM     UNCH</t>
  </si>
  <si>
    <t>56-50-11-1</t>
  </si>
  <si>
    <t>FOROI KATANALOSEOS       LIM       CH</t>
  </si>
  <si>
    <t>56-50-11-2</t>
  </si>
  <si>
    <t>FOROI KATANALOSEOS       LIM     UNCH</t>
  </si>
  <si>
    <t>56-50-12-1</t>
  </si>
  <si>
    <t>TMIMA DIASAFISEON        LIM       CH</t>
  </si>
  <si>
    <t>56-50-12-2</t>
  </si>
  <si>
    <t>TMIMA DIASAFISEON        LIM     UNCH</t>
  </si>
  <si>
    <t>56-50-13-1</t>
  </si>
  <si>
    <t>EXETASI EMPOR.           LIM       CH</t>
  </si>
  <si>
    <t>56-50-13-2</t>
  </si>
  <si>
    <t>EXETASI EMPOR.           LIM     UNCH</t>
  </si>
  <si>
    <t>56-50-14-1</t>
  </si>
  <si>
    <t>AEROPORIKA FORTIA        LIM       CH</t>
  </si>
  <si>
    <t>56-50-14-2</t>
  </si>
  <si>
    <t>AEROPORIKA FORTIA        LIM     UNCH</t>
  </si>
  <si>
    <t>56-50-15-1</t>
  </si>
  <si>
    <t>ELEFTHERI ZONI EMP.      LIM       CH</t>
  </si>
  <si>
    <t>56-50-15-2</t>
  </si>
  <si>
    <t>ELEFTHERI ZONI EMP.      LIM     UNCH</t>
  </si>
  <si>
    <t>56-50-16-1</t>
  </si>
  <si>
    <t>EREVNES                  LIM       CH</t>
  </si>
  <si>
    <t>56-50-16-2</t>
  </si>
  <si>
    <t>EREVNES                  LIM     UNCH</t>
  </si>
  <si>
    <t>56-50-17-1</t>
  </si>
  <si>
    <t>APALLAYES                LIM       CH</t>
  </si>
  <si>
    <t>56-50-17-2</t>
  </si>
  <si>
    <t>APALLAYES                LIM     UNCH</t>
  </si>
  <si>
    <t>56-50-18-1</t>
  </si>
  <si>
    <t>PROLIPTIKI IPIRESIA      LIM       CH</t>
  </si>
  <si>
    <t>56-50-18-2</t>
  </si>
  <si>
    <t>PROLIPTIKI IPIRESIA      LIM     UNCH</t>
  </si>
  <si>
    <t>56-50-19-1</t>
  </si>
  <si>
    <t>TAHIDROMIO DEMATON       LIM       CH</t>
  </si>
  <si>
    <t>56-50-19-2</t>
  </si>
  <si>
    <t>TAHIDROMIO DEMATON       LIM     UNCH</t>
  </si>
  <si>
    <t>56-50-20-1</t>
  </si>
  <si>
    <t>DIMOSIES APOTH. APOTAM.  LIM       CH</t>
  </si>
  <si>
    <t>56-50-20-2</t>
  </si>
  <si>
    <t>DIMOSIES APOTH. APOTAM.  LIM     UNCH</t>
  </si>
  <si>
    <t>56-50-21-1</t>
  </si>
  <si>
    <t>APOTHIKES APOTAM.        LIM       CH</t>
  </si>
  <si>
    <t>56-50-21-2</t>
  </si>
  <si>
    <t>APOTHIKES APOTAM.        LIM     UNCH</t>
  </si>
  <si>
    <t>56-50-22-1</t>
  </si>
  <si>
    <t>PETRELEOEDE              LIM       CH</t>
  </si>
  <si>
    <t>56-50-22-2</t>
  </si>
  <si>
    <t>PETRELEOEDE              LIM     UNCH</t>
  </si>
  <si>
    <t>56-50-23-1</t>
  </si>
  <si>
    <t>YEMISMA EMPOREVMATOKIV.  LIM       CH</t>
  </si>
  <si>
    <t>56-50-23-2</t>
  </si>
  <si>
    <t>YEMISMA EMPOREVMATOKIV.  LIM     UNCH</t>
  </si>
  <si>
    <t>56-50-24-1</t>
  </si>
  <si>
    <t>EPIVLEPONTES LITOURGOI   LIM       CH</t>
  </si>
  <si>
    <t>56-50-24-2</t>
  </si>
  <si>
    <t>EPIVLEPONTES LITOURGOI   LIM     UNCH</t>
  </si>
  <si>
    <t>56-50-25-1</t>
  </si>
  <si>
    <t>ANIHNEFTIKI SKILLI       LIM       CH</t>
  </si>
  <si>
    <t>56-50-25-2</t>
  </si>
  <si>
    <t>ANIHNEFTIKI SKILLI       LIM     UNCH</t>
  </si>
  <si>
    <t>56-50-26-1</t>
  </si>
  <si>
    <t>KATAST. ADASMOL. STA AER.LIM       CH</t>
  </si>
  <si>
    <t>56-50-26-2</t>
  </si>
  <si>
    <t>KATAST. ADASMOL. STA AER.LIM     UNCH</t>
  </si>
  <si>
    <t>56-50-27-1</t>
  </si>
  <si>
    <t>PARAD. ADASM. APO APOTH. LIM       CH</t>
  </si>
  <si>
    <t>56-50-27-2</t>
  </si>
  <si>
    <t>PARAD. ADASM. APO APOTH. LIM     UNCH</t>
  </si>
  <si>
    <t>56-50-28-1</t>
  </si>
  <si>
    <t>TAMIES                   LIM       CH</t>
  </si>
  <si>
    <t>56-50-28-2</t>
  </si>
  <si>
    <t>TAMIES                   LIM     UNCH</t>
  </si>
  <si>
    <t>56-50-29-1</t>
  </si>
  <si>
    <t>APOV.&amp;EPIV. EPIV. AEROSK.LIM       CH</t>
  </si>
  <si>
    <t>56-50-29-2</t>
  </si>
  <si>
    <t>APOV.&amp;EPIV. EPIV. AEROSK.LIM     UNCH</t>
  </si>
  <si>
    <t>56-50-30-1</t>
  </si>
  <si>
    <t>EKF.&amp;FORTOS.EMPOR.AEROSK.LIM       CH</t>
  </si>
  <si>
    <t>56-50-30-2</t>
  </si>
  <si>
    <t>EKF.&amp;FORTOS.EMPOR.AEROSK.LIM     UNCH</t>
  </si>
  <si>
    <t>56-50-31-1</t>
  </si>
  <si>
    <t>ALLA                     LIM       CH</t>
  </si>
  <si>
    <t>56-50-31-2</t>
  </si>
  <si>
    <t>ALLA                     LIM     UNCH</t>
  </si>
  <si>
    <t>56-60-01-1</t>
  </si>
  <si>
    <t>EKFORTOSIS EMP. EK PLION PAPHOS    CH</t>
  </si>
  <si>
    <t>56-60-01-2</t>
  </si>
  <si>
    <t>EKFORTOSIS EMP. EK PLION PAPHOS  UNCH</t>
  </si>
  <si>
    <t>56-60-02-1</t>
  </si>
  <si>
    <t>FORTOSIS EMPOR. SE PLIA  PAPHOS    CH</t>
  </si>
  <si>
    <t>56-60-02-2</t>
  </si>
  <si>
    <t>FORTOSIS EMPOR. SE PLIA  PAPHOS  UNCH</t>
  </si>
  <si>
    <t>56-60-03-1</t>
  </si>
  <si>
    <t>APOVIVASI EPIV.&amp; OHIMAT  PAPHOS    CH</t>
  </si>
  <si>
    <t>56-60-03-2</t>
  </si>
  <si>
    <t>APOVIVASI EPIV.&amp; OHIMAT  PAPHOS  UNCH</t>
  </si>
  <si>
    <t>56-60-04-1</t>
  </si>
  <si>
    <t>APOVIVASI EPISK. MON.PAR PAPHOS    CH</t>
  </si>
  <si>
    <t>56-60-04-2</t>
  </si>
  <si>
    <t>APOVIVASI EPISK. MON.PAR PAPHOS  UNCH</t>
  </si>
  <si>
    <t>56-60-05-1</t>
  </si>
  <si>
    <t>EPIVIVASI EPISK. &amp; OHIM. PAPHOS    CH</t>
  </si>
  <si>
    <t>56-60-05-2</t>
  </si>
  <si>
    <t>EPIVIVASI EPISK. &amp; OHIM. PAPHOS  UNCH</t>
  </si>
  <si>
    <t>56-60-06-1</t>
  </si>
  <si>
    <t>KATATH ENGR.&amp;AM. PARAD.  PAPHOS    CH</t>
  </si>
  <si>
    <t>56-60-06-2</t>
  </si>
  <si>
    <t>KATATH ENGR.&amp;AM. PARAD.  PAPHOS  UNCH</t>
  </si>
  <si>
    <t>56-60-07-1</t>
  </si>
  <si>
    <t>AMESI PAR. EMP. APO PLIO PAPHOS    CH</t>
  </si>
  <si>
    <t>56-60-07-2</t>
  </si>
  <si>
    <t>AMESI PAR. EMP. APO PLIO PAPHOS  UNCH</t>
  </si>
  <si>
    <t>56-60-08-1</t>
  </si>
  <si>
    <t>ELEHOS PLION             PAPHOS    CH</t>
  </si>
  <si>
    <t>56-60-08-2</t>
  </si>
  <si>
    <t>ELEHOS PLION             PAPHOS  UNCH</t>
  </si>
  <si>
    <t>56-60-09-1</t>
  </si>
  <si>
    <t>ERGASIA YIA AEROSK.&amp;THAL.PAPHOS    CH</t>
  </si>
  <si>
    <t>56-60-09-2</t>
  </si>
  <si>
    <t>ERGASIA YIA AEROSK.&amp;THAL.PAPHOS  UNCH</t>
  </si>
  <si>
    <t>56-60-10-1</t>
  </si>
  <si>
    <t>EPISTROFES DASMON        PAPHOS    CH</t>
  </si>
  <si>
    <t>56-60-10-2</t>
  </si>
  <si>
    <t>EPISTROFES DASMON        PAPHOS  UNCH</t>
  </si>
  <si>
    <t>56-60-11-1</t>
  </si>
  <si>
    <t>FOROI KATANALOSEOS       PAPHOS    CH</t>
  </si>
  <si>
    <t>56-60-11-2</t>
  </si>
  <si>
    <t>FOROI KATANALOSEOS       PAPHOS  UNCH</t>
  </si>
  <si>
    <t>56-60-12-1</t>
  </si>
  <si>
    <t>TMIMA DIASAFISEON        PAPHOS    CH</t>
  </si>
  <si>
    <t>56-60-12-2</t>
  </si>
  <si>
    <t>TMIMA DIASAFISEON        PAPHOS  UNCH</t>
  </si>
  <si>
    <t>56-60-13-1</t>
  </si>
  <si>
    <t>EXETASI EMPOR.           PAPHOS    CH</t>
  </si>
  <si>
    <t>56-60-13-2</t>
  </si>
  <si>
    <t>EXETASI EMPOR.           PAPHOS  UNCH</t>
  </si>
  <si>
    <t>56-60-14-1</t>
  </si>
  <si>
    <t>AEROPORIKA FORTIA        PAPHOS    CH</t>
  </si>
  <si>
    <t>56-60-14-2</t>
  </si>
  <si>
    <t>AEROPORIKA FORTIA        PAPHOS  UNCH</t>
  </si>
  <si>
    <t>56-60-15-1</t>
  </si>
  <si>
    <t>ELEFTHERI ZONI EMP.      PAPHOS    CH</t>
  </si>
  <si>
    <t>56-60-15-2</t>
  </si>
  <si>
    <t>ELEFTHERI ZONI EMP.      PAPHOS  UNCH</t>
  </si>
  <si>
    <t>56-60-16-1</t>
  </si>
  <si>
    <t>EREVNES                  PAPHOS    CH</t>
  </si>
  <si>
    <t>56-60-16-2</t>
  </si>
  <si>
    <t>EREVNES                  PAPHOS  UNCH</t>
  </si>
  <si>
    <t>56-60-17-1</t>
  </si>
  <si>
    <t>APALLAYES                PAPHOS    CH</t>
  </si>
  <si>
    <t>56-60-17-2</t>
  </si>
  <si>
    <t>APALLAYES                PAPHOS  UNCH</t>
  </si>
  <si>
    <t>56-60-18-1</t>
  </si>
  <si>
    <t>PROLIPTIKI IPIRESIA      PAPHOS    CH</t>
  </si>
  <si>
    <t>56-60-18-2</t>
  </si>
  <si>
    <t>PROLIPTIKI IPIRESIA      PAPHOS  UNCH</t>
  </si>
  <si>
    <t>56-60-19-1</t>
  </si>
  <si>
    <t>TAHIDROMIO DEMATON       PAPHOS    CH</t>
  </si>
  <si>
    <t>56-60-19-2</t>
  </si>
  <si>
    <t>TAHIDROMIO DEMATON       PAPHOS  UNCH</t>
  </si>
  <si>
    <t>56-60-20-1</t>
  </si>
  <si>
    <t>DIMOSIES APOTH. APOTAM.  PAPHOS    CH</t>
  </si>
  <si>
    <t>56-60-20-2</t>
  </si>
  <si>
    <t>DIMOSIES APOTH. APOTAM.  PAPHOS  UNCH</t>
  </si>
  <si>
    <t>56-60-21-1</t>
  </si>
  <si>
    <t>APOTHIKES APOTAM.        PAPHOS    CH</t>
  </si>
  <si>
    <t>56-60-21-2</t>
  </si>
  <si>
    <t>APOTHIKES APOTAM.        PAPHOS  UNCH</t>
  </si>
  <si>
    <t>56-60-22-1</t>
  </si>
  <si>
    <t>PETRELEOEDE              PAPHOS    CH</t>
  </si>
  <si>
    <t>56-60-22-2</t>
  </si>
  <si>
    <t>PETRELEOEDE              PAPHOS  UNCH</t>
  </si>
  <si>
    <t>56-60-23-1</t>
  </si>
  <si>
    <t>YEMISMA EMPOREVMATOKIV.  PAPHOS    CH</t>
  </si>
  <si>
    <t>56-60-23-2</t>
  </si>
  <si>
    <t>YEMISMA EMPOREVMATOKIV.  PAPHOS  UNCH</t>
  </si>
  <si>
    <t>56-60-24-1</t>
  </si>
  <si>
    <t>EPIVLEPONTES LITOURGOI   PAPHOS    CH</t>
  </si>
  <si>
    <t>56-60-24-2</t>
  </si>
  <si>
    <t>EPIVLEPONTES LITOURGOI   PAPHOS  UNCH</t>
  </si>
  <si>
    <t>56-60-25-1</t>
  </si>
  <si>
    <t>ANIHNEFTIKI SKILLI       PAPHOS    CH</t>
  </si>
  <si>
    <t>56-60-25-2</t>
  </si>
  <si>
    <t>ANIHNEFTIKI SKILLI       PAPHOS  UNCH</t>
  </si>
  <si>
    <t>56-60-26-1</t>
  </si>
  <si>
    <t>KATAST. ADASMOL. STA AER.PAPHOS    CH</t>
  </si>
  <si>
    <t>56-60-26-2</t>
  </si>
  <si>
    <t>KATAST. ADASMOL. STA AER.PAPHOS  UNCH</t>
  </si>
  <si>
    <t>56-60-27-1</t>
  </si>
  <si>
    <t>PARAD. ADASM. APO APOTH. PAPHOS    CH</t>
  </si>
  <si>
    <t>56-60-27-2</t>
  </si>
  <si>
    <t>PARAD. ADASM. APO APOTH. PAPHOS  UNCH</t>
  </si>
  <si>
    <t>56-60-28-1</t>
  </si>
  <si>
    <t>TAMIES                   PAPHOS    CH</t>
  </si>
  <si>
    <t>56-60-28-2</t>
  </si>
  <si>
    <t>TAMIES                   PAPHOS  UNCH</t>
  </si>
  <si>
    <t>56-60-29-1</t>
  </si>
  <si>
    <t>APOV.&amp;EPIV. EPIV. AEROSK.PAPHOS    CH</t>
  </si>
  <si>
    <t>56-60-29-2</t>
  </si>
  <si>
    <t>APOV.&amp;EPIV. EPIV. AEROSK.PAPHOS  UNCH</t>
  </si>
  <si>
    <t>56-60-30-1</t>
  </si>
  <si>
    <t>EKF.&amp;FORTOS.EMPOR.AEROSK.PAPHOS    CH</t>
  </si>
  <si>
    <t>56-60-30-2</t>
  </si>
  <si>
    <t>EKF.&amp;FORTOS.EMPOR.AEROSK.PAPHOS  UNCH</t>
  </si>
  <si>
    <t>56-60-31-1</t>
  </si>
  <si>
    <t>ALLA                     PAPHOS    CH</t>
  </si>
  <si>
    <t>56-60-31-2</t>
  </si>
  <si>
    <t>ALLA                     PAPHOS  UNCH</t>
  </si>
  <si>
    <t>56-61-01-1</t>
  </si>
  <si>
    <t>EKFORTOSIS EMP. EK PLION PAP APT   CH</t>
  </si>
  <si>
    <t>56-61-01-2</t>
  </si>
  <si>
    <t>EKFORTOSIS EMP. EK PLION PAP APT UNCH</t>
  </si>
  <si>
    <t>56-61-02-1</t>
  </si>
  <si>
    <t>FORTOSIS EMPOR. SE PLIA  PAP APT   CH</t>
  </si>
  <si>
    <t>56-61-02-2</t>
  </si>
  <si>
    <t>FORTOSIS EMPOR. SE PLIA  PAP APT UNCH</t>
  </si>
  <si>
    <t>56-61-03-1</t>
  </si>
  <si>
    <t>APOVIVASI EPIV.&amp; OHIMAT  PAP APT   CH</t>
  </si>
  <si>
    <t>56-61-03-2</t>
  </si>
  <si>
    <t>APOVIVASI EPIV.&amp; OHIMAT  PAP APT UNCH</t>
  </si>
  <si>
    <t>56-61-04-1</t>
  </si>
  <si>
    <t>APOVIVASI EPISK. MON.PAR PAP APT   CH</t>
  </si>
  <si>
    <t>56-61-04-2</t>
  </si>
  <si>
    <t>APOVIVASI EPISK. MON.PAR PAP APT UNCH</t>
  </si>
  <si>
    <t>56-61-05-1</t>
  </si>
  <si>
    <t>EPIVIVASI EPISK. &amp; OHIM. PAP APT   CH</t>
  </si>
  <si>
    <t>56-61-05-2</t>
  </si>
  <si>
    <t>EPIVIVASI EPISK. &amp; OHIM. PAP APT UNCH</t>
  </si>
  <si>
    <t>56-61-06-1</t>
  </si>
  <si>
    <t>KATATH ENGR.&amp;AM. PARAD.  PAP APT   CH</t>
  </si>
  <si>
    <t>56-61-06-2</t>
  </si>
  <si>
    <t>KATATH ENGR.&amp;AM. PARAD.  PAP APT UNCH</t>
  </si>
  <si>
    <t>56-61-07-1</t>
  </si>
  <si>
    <t>AMESI PAR. EMP. APO PLIO PAP APT   CH</t>
  </si>
  <si>
    <t>56-61-07-2</t>
  </si>
  <si>
    <t>AMESI PAR. EMP. APO PLIO PAP APT UNCH</t>
  </si>
  <si>
    <t>56-61-08-1</t>
  </si>
  <si>
    <t>ELEHOS PLION             PAP APT   CH</t>
  </si>
  <si>
    <t>56-61-08-2</t>
  </si>
  <si>
    <t>ELEHOS PLION             PAP APT UNCH</t>
  </si>
  <si>
    <t>56-61-09-1</t>
  </si>
  <si>
    <t>ERGASIA YIA AEROSK.&amp;THAL.PAP APT   CH</t>
  </si>
  <si>
    <t>56-61-09-2</t>
  </si>
  <si>
    <t>ERGASIA YIA AEROSK.&amp;THAL.PAP APT UNCH</t>
  </si>
  <si>
    <t>56-61-10-1</t>
  </si>
  <si>
    <t>EPISTROFES DASMON        PAP APT   CH</t>
  </si>
  <si>
    <t>56-61-10-2</t>
  </si>
  <si>
    <t>EPISTROFES DASMON        PAP APT UNCH</t>
  </si>
  <si>
    <t>56-61-11-1</t>
  </si>
  <si>
    <t>FOROI KATANALOSEOS       PAP APT   CH</t>
  </si>
  <si>
    <t>56-61-11-2</t>
  </si>
  <si>
    <t>FOROI KATANALOSEOS       PAP APT UNCH</t>
  </si>
  <si>
    <t>56-61-12-1</t>
  </si>
  <si>
    <t>TMIMA DIASAFISEON        PAP APT   CH</t>
  </si>
  <si>
    <t>56-61-12-2</t>
  </si>
  <si>
    <t>TMIMA DIASAFISEON        PAP APT UNCH</t>
  </si>
  <si>
    <t>56-61-13-1</t>
  </si>
  <si>
    <t>EXETASI EMPOR.           PAP APT   CH</t>
  </si>
  <si>
    <t>56-61-13-2</t>
  </si>
  <si>
    <t>EXETASI EMPOR.           PAP APT UNCH</t>
  </si>
  <si>
    <t>56-61-14-1</t>
  </si>
  <si>
    <t>AEROPORIKA FORTIA        PAP APT   CH</t>
  </si>
  <si>
    <t>56-61-14-2</t>
  </si>
  <si>
    <t>AEROPORIKA FORTIA        PAP APT UNCH</t>
  </si>
  <si>
    <t>56-61-15-1</t>
  </si>
  <si>
    <t>ELEFTHERI ZONI EMP.      PAP APT   CH</t>
  </si>
  <si>
    <t>56-61-15-2</t>
  </si>
  <si>
    <t>ELEFTHERI ZONI EMP.      PAP APT UNCH</t>
  </si>
  <si>
    <t>56-61-16-1</t>
  </si>
  <si>
    <t>EREVNES                  PAP APT   CH</t>
  </si>
  <si>
    <t>56-61-16-2</t>
  </si>
  <si>
    <t>EREVNES                  PAP APT UNCH</t>
  </si>
  <si>
    <t>56-61-17-1</t>
  </si>
  <si>
    <t>APALLAYES                PAP APT   CH</t>
  </si>
  <si>
    <t>56-61-17-2</t>
  </si>
  <si>
    <t>APALLAYES                PAP APT UNCH</t>
  </si>
  <si>
    <t>56-61-18-1</t>
  </si>
  <si>
    <t>PROLIPTIKI IPIRESIA      PAP APT   CH</t>
  </si>
  <si>
    <t>56-61-18-2</t>
  </si>
  <si>
    <t>PROLIPTIKI IPIRESIA      PAP APT UNCH</t>
  </si>
  <si>
    <t>56-61-19-1</t>
  </si>
  <si>
    <t>TAHIDROMIO DEMATON       PAP APT   CH</t>
  </si>
  <si>
    <t>56-61-19-2</t>
  </si>
  <si>
    <t>TAHIDROMIO DEMATON       PAP APT UNCH</t>
  </si>
  <si>
    <t>56-61-20-1</t>
  </si>
  <si>
    <t>DIMOSIES APOTH. APOTAM.  PAP APT   CH</t>
  </si>
  <si>
    <t>56-61-20-2</t>
  </si>
  <si>
    <t>DIMOSIES APOTH. APOTAM.  PAP APT UNCH</t>
  </si>
  <si>
    <t>56-61-21-1</t>
  </si>
  <si>
    <t>APOTHIKES APOTAM.        PAP APT   CH</t>
  </si>
  <si>
    <t>56-61-21-2</t>
  </si>
  <si>
    <t>APOTHIKES APOTAM.        PAP APT UNCH</t>
  </si>
  <si>
    <t>56-61-22-1</t>
  </si>
  <si>
    <t>PETRELEOEDE              PAP APT   CH</t>
  </si>
  <si>
    <t>56-61-22-2</t>
  </si>
  <si>
    <t>PETRELEOEDE              PAP APT UNCH</t>
  </si>
  <si>
    <t>56-61-23-1</t>
  </si>
  <si>
    <t>YEMISMA EMPOREVMATOKIV.  PAP APT   CH</t>
  </si>
  <si>
    <t>56-61-23-2</t>
  </si>
  <si>
    <t>YEMISMA EMPOREVMATOKIV.  PAP APT UNCH</t>
  </si>
  <si>
    <t>56-61-24-1</t>
  </si>
  <si>
    <t>EPIVLEPONTES LITOURGOI   PAP APT   CH</t>
  </si>
  <si>
    <t>56-61-24-2</t>
  </si>
  <si>
    <t>EPIVLEPONTES LITOURGOI   PAP APT UNCH</t>
  </si>
  <si>
    <t>56-61-25-1</t>
  </si>
  <si>
    <t>ANIHNEFTIKI SKILLI       PAP APT   CH</t>
  </si>
  <si>
    <t>56-61-25-2</t>
  </si>
  <si>
    <t>ANIHNEFTIKI SKILLI       PAP APT UNCH</t>
  </si>
  <si>
    <t>56-61-26-1</t>
  </si>
  <si>
    <t>KATAST. ADASMOL. STA AER.PAP APT   CH</t>
  </si>
  <si>
    <t>56-61-26-2</t>
  </si>
  <si>
    <t>KATAST. ADASMOL. STA AER.PAP APT UNCH</t>
  </si>
  <si>
    <t>56-61-27-1</t>
  </si>
  <si>
    <t>PARAD. ADASM. APO APOTH. PAP APT   CH</t>
  </si>
  <si>
    <t>56-61-27-2</t>
  </si>
  <si>
    <t>PARAD. ADASM. APO APOTH. PAP APT UNCH</t>
  </si>
  <si>
    <t>56-61-28-1</t>
  </si>
  <si>
    <t>TAMIES                   PAP APT   CH</t>
  </si>
  <si>
    <t>56-61-28-2</t>
  </si>
  <si>
    <t>TAMIES                   PAP APT UNCH</t>
  </si>
  <si>
    <t>56-61-29-1</t>
  </si>
  <si>
    <t>APOV.&amp;EPIV. EPIV. AEROSK.PAP APT   CH</t>
  </si>
  <si>
    <t>56-61-29-2</t>
  </si>
  <si>
    <t>APOV.&amp;EPIV. EPIV. AEROSK.PAP APT UNCH</t>
  </si>
  <si>
    <t>56-61-30-1</t>
  </si>
  <si>
    <t>EKF.&amp;FORTOS.EMPOR.AEROSK.PAP APT   CH</t>
  </si>
  <si>
    <t>56-61-30-2</t>
  </si>
  <si>
    <t>EKF.&amp;FORTOS.EMPOR.AEROSK.PAP APT UNCH</t>
  </si>
  <si>
    <t>56-61-31-1</t>
  </si>
  <si>
    <t>ALLA                     PAP APT   CH</t>
  </si>
  <si>
    <t>56-61-31-2</t>
  </si>
  <si>
    <t>ALLA                     PAP APT UNCH</t>
  </si>
  <si>
    <t>18-04-261</t>
  </si>
  <si>
    <t>OVERTIME-TAX DEPART. (VAT)</t>
  </si>
  <si>
    <t>18-0204200261</t>
  </si>
  <si>
    <t>57-309-01</t>
  </si>
  <si>
    <t>ΥΠ. ΠΑΙΔΕΙΑΣ ΚΑΙ ΠΟΛΙΤΙΣΜΟΥ</t>
  </si>
  <si>
    <t>20-0403200314</t>
  </si>
  <si>
    <t>57-A-282</t>
  </si>
  <si>
    <t>EXAMINATION EXPENCES (INLAND REVENUE)</t>
  </si>
  <si>
    <t>641</t>
  </si>
  <si>
    <t>ΑΠΟΓΡΑΦΕΣ ΠΟΝΤΙΩΝ</t>
  </si>
  <si>
    <t>653</t>
  </si>
  <si>
    <t>INVESTIGATION, PREV. &amp; FIGHT. OF SEA POL</t>
  </si>
  <si>
    <t>68-106</t>
  </si>
  <si>
    <t>18-0301211048</t>
  </si>
  <si>
    <t>71-191-01</t>
  </si>
  <si>
    <t>EPIMORFOSI YPIRETOUNTON DHASKALON</t>
  </si>
  <si>
    <t>71-191-02</t>
  </si>
  <si>
    <t>DHIORTHOSI ERGASION TON DHASKALON</t>
  </si>
  <si>
    <t>71-191-03</t>
  </si>
  <si>
    <t>DAILY OVERTIME OF TEACHERS</t>
  </si>
  <si>
    <t>71-285</t>
  </si>
  <si>
    <t>ΔΙΑΓ. ΗΜΕΡΑ ΣΧΟΛΕΙΩΝ ΕΥΡΩΠΗΣ</t>
  </si>
  <si>
    <t>20-0401200318</t>
  </si>
  <si>
    <t>71-55</t>
  </si>
  <si>
    <t>ANTIKATASTASI</t>
  </si>
  <si>
    <t>20-0203200115</t>
  </si>
  <si>
    <t>71-A-309</t>
  </si>
  <si>
    <t>HOSPITALITY OF FOREING PUPILS</t>
  </si>
  <si>
    <t>722</t>
  </si>
  <si>
    <t>OVERTIME FOR L/SSOL HOSPITAL MEDICAL</t>
  </si>
  <si>
    <t>0222022987224</t>
  </si>
  <si>
    <t>79-001</t>
  </si>
  <si>
    <t>OVERTIME P.W.D.</t>
  </si>
  <si>
    <t>21-0202200261</t>
  </si>
  <si>
    <t>79-002</t>
  </si>
  <si>
    <t>79-003</t>
  </si>
  <si>
    <t>79-004</t>
  </si>
  <si>
    <t>79-005</t>
  </si>
  <si>
    <t>79-006</t>
  </si>
  <si>
    <t>79-007</t>
  </si>
  <si>
    <t>79-008</t>
  </si>
  <si>
    <t>79-009</t>
  </si>
  <si>
    <t>79-010</t>
  </si>
  <si>
    <t>79-011</t>
  </si>
  <si>
    <t>79-012</t>
  </si>
  <si>
    <t>79-013</t>
  </si>
  <si>
    <t>79-014</t>
  </si>
  <si>
    <t>79-015</t>
  </si>
  <si>
    <t>79-016</t>
  </si>
  <si>
    <t>79-017</t>
  </si>
  <si>
    <t>79-018</t>
  </si>
  <si>
    <t>79-019</t>
  </si>
  <si>
    <t>79-020</t>
  </si>
  <si>
    <t>79-021</t>
  </si>
  <si>
    <t>79-022</t>
  </si>
  <si>
    <t>79-023</t>
  </si>
  <si>
    <t>79-024</t>
  </si>
  <si>
    <t>79-025</t>
  </si>
  <si>
    <t>823</t>
  </si>
  <si>
    <t>OVERTIME ALL. (NATIONAL GUARD) E. M. S.</t>
  </si>
  <si>
    <t>0342360008230</t>
  </si>
  <si>
    <t>82A-01</t>
  </si>
  <si>
    <t>DEPOSITS ANTIQUITIES DEPT</t>
  </si>
  <si>
    <t>21-4421080001</t>
  </si>
  <si>
    <t>82A-02</t>
  </si>
  <si>
    <t>SPECIAL ANTIQUITIES FUND</t>
  </si>
  <si>
    <t>21-4421080070</t>
  </si>
  <si>
    <t>83A-01</t>
  </si>
  <si>
    <t>OVERTIME CIVIL AVIATION</t>
  </si>
  <si>
    <t>21-0309241431</t>
  </si>
  <si>
    <t>237</t>
  </si>
  <si>
    <t>ΚΙΝΗΤΡΑ ΓΙΑ ΑΥΞΗΣΗ ΤΗΣ ΑΠΟΔΟΤΙΚΟΤΗΤΑΣ</t>
  </si>
  <si>
    <t>21-0209200237</t>
  </si>
  <si>
    <t>86-01</t>
  </si>
  <si>
    <t>OVERTIME ROAD TRANS.(D.R.M.V.)</t>
  </si>
  <si>
    <t>21-0212200261</t>
  </si>
  <si>
    <t>86-02</t>
  </si>
  <si>
    <t>OVERTIME ROAD TRANS.(EXAMINERS)</t>
  </si>
  <si>
    <t>86-03</t>
  </si>
  <si>
    <t>OVERTIME ROAD TRANS.(DRIVER'S EXAMINERS)</t>
  </si>
  <si>
    <t>86-04</t>
  </si>
  <si>
    <t>OVERTIME ROAD TRANS.(ROAD TRANS. CONTR.)</t>
  </si>
  <si>
    <t>86-05</t>
  </si>
  <si>
    <t>ΕΞΕΤΑΣΕΙΣ ΑΔΕΙΩΝ ΕΠΑΓΓ. ΟΔΗΓΩΝ</t>
  </si>
  <si>
    <t>21-0312370149</t>
  </si>
  <si>
    <t>86-06</t>
  </si>
  <si>
    <t>ΥΠΕΡΩΡΙΕΣ ΟΔΟΦΡΑΓΜΑΤΩΝ</t>
  </si>
  <si>
    <t>86-07</t>
  </si>
  <si>
    <t>ΑΡΧΗ ΑΔΕΙΩΝ</t>
  </si>
  <si>
    <t>86-08</t>
  </si>
  <si>
    <t>ΕΞΟΔΑ ΕΞΕΤΑΣΕΩΝ-ΣΥΜΠΛ.ΚΕΝΩΝ ΘΕΣΕΩΝ</t>
  </si>
  <si>
    <t>21-0312200035</t>
  </si>
  <si>
    <t>86-09</t>
  </si>
  <si>
    <t>ΕΠΙΘΕΩΡΗΣΕΙΣ ΟΧΗΜΑΤΩΝ SVA</t>
  </si>
  <si>
    <t>9-101-1-10</t>
  </si>
  <si>
    <t>ΕΝΤΑΤΙΚΟΛΟΓΟΙ</t>
  </si>
  <si>
    <t>22-0202214262</t>
  </si>
  <si>
    <t>9-101-1-11</t>
  </si>
  <si>
    <t>ΠΝΕΥΜΟΝΟΛΟΓΟΙ</t>
  </si>
  <si>
    <t>90-101-1-1</t>
  </si>
  <si>
    <t>N/SIA GENERAL HOSPITAL (NURSING STAFF)</t>
  </si>
  <si>
    <t>22-0202214264</t>
  </si>
  <si>
    <t>90-101-1-2</t>
  </si>
  <si>
    <t>ΓΕΝ.ΝΟΣΟΚ.Λ/ΣΙΑΣ-ΤΗΛΕΦΩΝΗΤΕΣ</t>
  </si>
  <si>
    <t>90-101-1-3</t>
  </si>
  <si>
    <t>ΓΕΝ.ΝΟΣΟΚ.Λ/ΣΙΑΣ-ΑΚΤΙΝΟΓΡΑΦΟΙ</t>
  </si>
  <si>
    <t>90-101-1-4</t>
  </si>
  <si>
    <t>ΓΕΝ.ΝΟΣΟΚ.Λ/ΣΙΑΣ-ΜΑΓΕΙΡΟΙ</t>
  </si>
  <si>
    <t>90-101-1-5</t>
  </si>
  <si>
    <t>ΓΕΝ.ΝΟΣ.Λ/ΣΙΑΣ-Β. ΟΙΚΟΝΟΜΟΙ</t>
  </si>
  <si>
    <t>90-101-1-6</t>
  </si>
  <si>
    <t>ΓΝΛ-ΑΚΤΙΝΟΓΡΑΦΟΙ-ΚΑΘΕΤ.ΚΑΡΔΙΑΣ</t>
  </si>
  <si>
    <t>90-101-1-7</t>
  </si>
  <si>
    <t>ΓΝΛ-ΝΟΣΗΛΕΥΤΕΣ-ΚΑΘΕΤ.ΚΑΡΔΙΑΣ</t>
  </si>
  <si>
    <t>90-101-1-8</t>
  </si>
  <si>
    <t>ΤΕΧΝ.ΝΟΣΟΚΟΜΕΙΑΚΟΥ ΕΡΓΑΣΤΗΡΙΟΥ</t>
  </si>
  <si>
    <t>90-101-1-9</t>
  </si>
  <si>
    <t>ΙΑΤΡΟΙ ΚΕΝΤΡΟΥ ΓΡΙΠΗΣ</t>
  </si>
  <si>
    <t>90-101-2-1</t>
  </si>
  <si>
    <t>N/SIA GENERAL HOSPITAL (CASUALTY)</t>
  </si>
  <si>
    <t>90-101-3-1</t>
  </si>
  <si>
    <t>ΓΕΝΙΚΟ ΜΟΣΟΚΟΜΕΙΟ ΛΣΙΑΣ-ON CALL ΙΑΤΡΩΝ</t>
  </si>
  <si>
    <t>22-0202214265</t>
  </si>
  <si>
    <t>90-101-4-1</t>
  </si>
  <si>
    <t>ΓΕΝΙΚΟ ΝΟΣΟΚΟΜΕΙΟ ΛΣΙΑΣ-ΕΙΔΙΚΕΥΟΜΕΝΟΙ</t>
  </si>
  <si>
    <t>90-102-1-1</t>
  </si>
  <si>
    <t>ΝΟΣ.ΑΡΧ.ΜΑΚΑΡΙΟΥ Γ-΄ΝΟΣΗΛΕΥΤΕΣ</t>
  </si>
  <si>
    <t>90-102-1-2</t>
  </si>
  <si>
    <t>ΝΟΣ.ΑΡΧ.ΜΑΚΑΡΙΟΥ Γ-ΤΗΛΕΦΩΝΗΤΕΣ</t>
  </si>
  <si>
    <t>90-102-1-3</t>
  </si>
  <si>
    <t>ΝΟΣ.ΑΡΧ.ΜΑΚΑΡΙΟΥ Γ-ΑΚΤΙΝΟΓΡΑΦΟΙ</t>
  </si>
  <si>
    <t>90-102-1-4</t>
  </si>
  <si>
    <t>ΝΟΣ.ΑΡΧ.ΜΑΚΑΡΙΟΥ Γ-ΜΑΓΕΙΡΟΙ</t>
  </si>
  <si>
    <t>90-102-1-5</t>
  </si>
  <si>
    <t>ΝΟΣ.ΑΡΧ.ΜΑΚΑΡΙΟΥ Γ-Β.ΟΙΚΟΝΟΜΟΙ</t>
  </si>
  <si>
    <t>90-102-1-6</t>
  </si>
  <si>
    <t>ΤΕΧΝΟΛΟΓΟΙ ΝΟΣΟΚΟΜΕΙΑΚΟΥ ΕΡΓΑΣΤΗΡΙΟΥ</t>
  </si>
  <si>
    <t>90-102-3-1</t>
  </si>
  <si>
    <t>ARCH.MAKARIOS HOSPITAL (ON CALL)</t>
  </si>
  <si>
    <t>22-0202212265</t>
  </si>
  <si>
    <t>90-102-4-1</t>
  </si>
  <si>
    <t>ARCH.MAKARIOS(OFFICERS FOR SPECIALISATIO</t>
  </si>
  <si>
    <t>90-103-3-1</t>
  </si>
  <si>
    <t>IATRODIKASTIS ( ON CALL )</t>
  </si>
  <si>
    <t>22-0202200265</t>
  </si>
  <si>
    <t>90-104-4-1</t>
  </si>
  <si>
    <t>EVRYCHOU HEALTH CENTRE</t>
  </si>
  <si>
    <t>90-105-4-1</t>
  </si>
  <si>
    <t>PEDHOULAS HEALTH CENTRE</t>
  </si>
  <si>
    <t>90-106</t>
  </si>
  <si>
    <t>LECTURES TO NURSING SCHOOL</t>
  </si>
  <si>
    <t>22-0301200583</t>
  </si>
  <si>
    <t>90-106-1</t>
  </si>
  <si>
    <t>ΜΑΘΗΜΑΤΑ ΑΝΑΒΑΘΜΙΣΗΣ ΝΟΣΟΚΟΜΩΝ</t>
  </si>
  <si>
    <t>22-0201200261</t>
  </si>
  <si>
    <t>90-106-2</t>
  </si>
  <si>
    <t>ΔΙΑΛΕΞΕΙΣ - ΝΟΣΗΛΕΥΤΙΚΗ ΣΧΟΛΗ</t>
  </si>
  <si>
    <t>90-106-4-1</t>
  </si>
  <si>
    <t>PYRGOS HEALTH CENTRE</t>
  </si>
  <si>
    <t>90-107</t>
  </si>
  <si>
    <t>LECTURES ( HEALTH INSPECTORS SCHOOL )</t>
  </si>
  <si>
    <t>0222073812739</t>
  </si>
  <si>
    <t>90-165</t>
  </si>
  <si>
    <t>CONSULTING &amp; SPECIALIST FEES</t>
  </si>
  <si>
    <t>22-0202200230</t>
  </si>
  <si>
    <t>90-166</t>
  </si>
  <si>
    <t>ΔΙΚΑΙΩΜ.ΓΙΑ ΙΑΤΡΟΣΥΜΒ.-Γ.Ν.ΛΕΥΚΩΣΙΑΣ</t>
  </si>
  <si>
    <t>22-0202214230</t>
  </si>
  <si>
    <t>90-167</t>
  </si>
  <si>
    <t>ΔΙΚΑΙΩΜ.ΓΙΑ ΙΑΤΡΟΣΥΜΒ.-ΝΑΜ ΙΙΙ</t>
  </si>
  <si>
    <t>22-0202212230</t>
  </si>
  <si>
    <t>90-168</t>
  </si>
  <si>
    <t>ΔΙΚΑΙΩΜ.ΓΙΑ ΙΑΤΡΟΣΥΜΒ.-Γ.Ν.ΛΑΡΝΑΚΑΣ</t>
  </si>
  <si>
    <t>22-0202241230</t>
  </si>
  <si>
    <t>90-169</t>
  </si>
  <si>
    <t>ΔΙΚΑΙΩΜ.ΓΙΑ ΙΑΤΡΟΣΥΜΒ.-Γ.Ν.ΛΕΜΕΣΟΥ</t>
  </si>
  <si>
    <t>22-0202251230</t>
  </si>
  <si>
    <t>90-170</t>
  </si>
  <si>
    <t>ΔΙΚΑΙΩΜ.ΓΙΑ ΙΑΤΡΟΣΥΜΒ.-Γ.Ν.ΠΑΦΟΥ</t>
  </si>
  <si>
    <t>22-0202261230</t>
  </si>
  <si>
    <t>90-171</t>
  </si>
  <si>
    <t>ΔΙΚΑΙΩΜ.ΓΙΑ ΙΑΤΡΟΣΥΜΒ.-Γ.Ν.ΑΜΜΟΧΩΣΤΟΥ</t>
  </si>
  <si>
    <t>22-0202232230</t>
  </si>
  <si>
    <t>90-172</t>
  </si>
  <si>
    <t>ΔΙΚΑΙΩΜ.ΓΙΑ ΙΑΤΡΟΣΥΜΒ.-Ν.ΚΥΠΕΡΟΥΝΤΑΣ</t>
  </si>
  <si>
    <t>22-0202252230</t>
  </si>
  <si>
    <t>90-301-1-1</t>
  </si>
  <si>
    <t>Ν.ΓΕΝ.ΝΟΣΟΚ.ΑΜΜΟΧΩΣΤΟΥ-ΝΟΣΗΛΕΥΤΕΣ</t>
  </si>
  <si>
    <t>22-0202232264</t>
  </si>
  <si>
    <t>90-301-1-2</t>
  </si>
  <si>
    <t>ΓΕΝ.ΝΟΣΟΚΟΜΕΙΟ ΑΜΜΟΧΩΣΤΟΥ-ΑΚΤΙΝΟΓΡΑΦΟΙ</t>
  </si>
  <si>
    <t>90-301-1-3</t>
  </si>
  <si>
    <t>ΓΕΝ.ΝΟΣΟΚΟΜΕΙΟ ΑΜΜΟΧΩΣΤΟΥ-ΤΗΛΕΦΩΝΗΤΕΣ</t>
  </si>
  <si>
    <t>90-301-1-4</t>
  </si>
  <si>
    <t>Ν.ΓΕΝ.ΝΟΣΟΚ.ΑΜΜΟΧΩΣΤΟΥ-ΜΑΓΕΙΡΟΙ</t>
  </si>
  <si>
    <t>90-301-2-1</t>
  </si>
  <si>
    <t>ΓΕΝ.ΝΟΣΟΚΟΜΕΙΟ ΑΜΜΟΧΩΣΤΟΥ-CASUALTY</t>
  </si>
  <si>
    <t>90-301-3-1</t>
  </si>
  <si>
    <t>ΓΕΝ.ΝΟΣΟΚΟΜΕΙΟ ΑΜΜΟΧΩΣΤΟΥ-ON CALL ΙΑΤΡΩΝ</t>
  </si>
  <si>
    <t>22-0202232265</t>
  </si>
  <si>
    <t>90-401-1-1</t>
  </si>
  <si>
    <t>LARNACA HOSPITAL (NURSING STAFF)</t>
  </si>
  <si>
    <t>90-401-1-2</t>
  </si>
  <si>
    <t>ΝΟΣΟΚ.ΛΑΡΝΑΚΑΣ-ΤΗΛΕΦΩΝΗΤΕΣ</t>
  </si>
  <si>
    <t>90-401-1-3</t>
  </si>
  <si>
    <t>ΝΟΣΟΚ.ΛΑΡΝΑΚΑΣ-ΑΚΤΙΝΟΓΡΑΦΟΙ</t>
  </si>
  <si>
    <t>90-401-1-4</t>
  </si>
  <si>
    <t>ΝΟΣΟΚ.ΛΑΡΝΑΚΑΣ-ΜΑΓΕΙΡΟΙ</t>
  </si>
  <si>
    <t>90-401-1-5</t>
  </si>
  <si>
    <t>ΝΟΣΟΚ.ΛΑΡΝΑΚΑΣ-Β.ΟΙΚΟΝΟΜΟΙ</t>
  </si>
  <si>
    <t>90-401-1-6</t>
  </si>
  <si>
    <t>ΥΠΕΡ.ΑΠΑΣΧΟΛΗΣΗ-ΤΕΧΝ.ΝΟΣΟΚ.ΕΡΓΑΣΤΗΡΙΟΥ</t>
  </si>
  <si>
    <t>90-401-2-1</t>
  </si>
  <si>
    <t>LARNACA HOSPITAL (CASUALTY)</t>
  </si>
  <si>
    <t>90-401-3-1</t>
  </si>
  <si>
    <t>LARNACA HOSPITAL (ON CALL)</t>
  </si>
  <si>
    <t>22-0202241265</t>
  </si>
  <si>
    <t>90-401-4-1</t>
  </si>
  <si>
    <t>LARN.HOSPITAL(OFFICERS FOR SPECIALISATIO</t>
  </si>
  <si>
    <t>90-402-4-1</t>
  </si>
  <si>
    <t>ATHIENOU HEALTH CENTRE</t>
  </si>
  <si>
    <t>22-0201200264</t>
  </si>
  <si>
    <t>90-403-4-1</t>
  </si>
  <si>
    <t>KOFINOU HEALTH CENTRE</t>
  </si>
  <si>
    <t>90-404-4-1</t>
  </si>
  <si>
    <t>ORMIDHIA HEALTH CENTRE</t>
  </si>
  <si>
    <t>90-405-4-1</t>
  </si>
  <si>
    <t>LEFKARA HEALTH CENTRE</t>
  </si>
  <si>
    <t>90-405-9-1</t>
  </si>
  <si>
    <t>ST. CHARALAMBOS HOME</t>
  </si>
  <si>
    <t>90-501-1-1</t>
  </si>
  <si>
    <t>LIMASSOL HOSPITAL (NURSING STAFF)</t>
  </si>
  <si>
    <t>90-501-1-2</t>
  </si>
  <si>
    <t>ΝΟΣΟΚ.ΛΕΜΕΣΟΥ-ΤΗΛΕΦΩΝΗΤΕΣ</t>
  </si>
  <si>
    <t>90-501-1-3</t>
  </si>
  <si>
    <t>ΝΟΣΟΚ.ΛΕΜΕΣΟΥ-ΑΚΤΙΝΟΓΡΑΦΟΙ</t>
  </si>
  <si>
    <t>90-501-1-4</t>
  </si>
  <si>
    <t>ΝΟΣΟΚ.ΛΕΜΕΣΟΥ-ΜΑΓΕΙΡΟΙ</t>
  </si>
  <si>
    <t>90-501-1-5</t>
  </si>
  <si>
    <t>ΝΟΣΟΚ.ΛΕΜΕΣΟΥ-Β.ΟΙΚΟΝΟΜΟΙ</t>
  </si>
  <si>
    <t>90-501-1-6</t>
  </si>
  <si>
    <t>ΝΟΣΟΚΟΜ.Λ/ΣΟΥ-ΤΕΧΝΟΛ.ΝΟΣΟΚ.ΕΡΓΑΣΤΗΡΙΩΝ</t>
  </si>
  <si>
    <t>90-501-2-1</t>
  </si>
  <si>
    <t>LIMASSOL HOSPITAL (CASUALTY)</t>
  </si>
  <si>
    <t>90-501-3-1</t>
  </si>
  <si>
    <t>LIMASSOL HOSPITAL (ON CALL)</t>
  </si>
  <si>
    <t>22-0202251265</t>
  </si>
  <si>
    <t>90-501-4-1</t>
  </si>
  <si>
    <t>LIM. HOSPITAL(OFFICERS FOR SPECIALISATIO</t>
  </si>
  <si>
    <t>90-501-5-1</t>
  </si>
  <si>
    <t>ΝΕΑ ΕΝΤΑΤΙΚΗ ΚΛΕΙΣΤΟΥ ΤΥΠΟΥ</t>
  </si>
  <si>
    <t>90-502-1-1</t>
  </si>
  <si>
    <t>KYPEROUNDA HOSPITAL (NURSING)</t>
  </si>
  <si>
    <t>22-0202252264</t>
  </si>
  <si>
    <t>90-502-2-1</t>
  </si>
  <si>
    <t>KYPEROUNDA HOSPITAL (CASUALTY)</t>
  </si>
  <si>
    <t>90-502-3-1</t>
  </si>
  <si>
    <t>KYPEROUNDA HOSPITAL (ON CALL)</t>
  </si>
  <si>
    <t>22-0202252265</t>
  </si>
  <si>
    <t>90-503-4-1</t>
  </si>
  <si>
    <t>PLATRES HEALTH CENTRE</t>
  </si>
  <si>
    <t>90-504-4-1</t>
  </si>
  <si>
    <t>AGROS HEALTH CENTRE</t>
  </si>
  <si>
    <t>90-601-1-1</t>
  </si>
  <si>
    <t>PAPHOS HOSPITAL (NURSING STAFF)</t>
  </si>
  <si>
    <t>90-601-1-2</t>
  </si>
  <si>
    <t>ΝΟΣΟΚ.ΠΑΦΟΥ-ΤΗΛΕΦΩΝΗΤΕΣ</t>
  </si>
  <si>
    <t>90-601-1-3</t>
  </si>
  <si>
    <t>ΝΟΣΟΚ.ΠΑΦΟΥ-ΑΚΤΙΝΟΓΡΑΦΟΙ</t>
  </si>
  <si>
    <t>90-601-1-4</t>
  </si>
  <si>
    <t>ΝΟΣΟΚ.ΠΑΦΟΥ-ΜΑΓΕΙΡΟΙ</t>
  </si>
  <si>
    <t>90-601-1-5</t>
  </si>
  <si>
    <t>ΝΟΣΟΚ.ΠΑΦΟΥ-Β.ΟΙΚΟΝΟΜΟΙ</t>
  </si>
  <si>
    <t>90-601-2-1</t>
  </si>
  <si>
    <t>PAPHOS HOSPITAL (CASUALTY)</t>
  </si>
  <si>
    <t>90-601-3-1</t>
  </si>
  <si>
    <t>PAPHOS HOSPITAL (ON CALL)</t>
  </si>
  <si>
    <t>22-0202261265</t>
  </si>
  <si>
    <t>90-602-3-1</t>
  </si>
  <si>
    <t>ON-CALL ΙΑΤΡΟΙ-ΝΟΣΟΚΟΜ.ΠΟΛΗΣ ΧΡΥΣΟΧΟΥΣ</t>
  </si>
  <si>
    <t>90-602-9-1</t>
  </si>
  <si>
    <t>POLIS CHRYSOCHOUS HOSPITAL</t>
  </si>
  <si>
    <t>90-991-0-0</t>
  </si>
  <si>
    <t>MEDICAL LABORATORY TECHNOLOGISTS</t>
  </si>
  <si>
    <t>90-991-0-1</t>
  </si>
  <si>
    <t>ΑΝΑΘΕΩΡΗΣΗ ΤΕΧΝΟΛΟΓΙΩΝ</t>
  </si>
  <si>
    <t>90-991-1-0</t>
  </si>
  <si>
    <t>ARREARS MEDICAL LABORATORY TECHNOLOGISTS</t>
  </si>
  <si>
    <t>90-992-0-0</t>
  </si>
  <si>
    <t>HEALTH INSPECTORS(AIRPORTS)</t>
  </si>
  <si>
    <t>90-993-0-0</t>
  </si>
  <si>
    <t>HEALTH INSPECTORS (FOOD INSPECTION)</t>
  </si>
  <si>
    <t>90-993-0-1</t>
  </si>
  <si>
    <t>ΕΛΕΓΧΟΣ ΤΡΟΦΙΜΩΝ-ΜΗ ΕΛΕΓΧΟΜΕΝΕΣ ΠΕΡΙΟΧΕΣ</t>
  </si>
  <si>
    <t>90-993-0-2</t>
  </si>
  <si>
    <t>RASFF</t>
  </si>
  <si>
    <t>90-993-0-3</t>
  </si>
  <si>
    <t>ΝΥΚΤΕΡΙΝΟΙ ΕΛΕΓΧΟΙ</t>
  </si>
  <si>
    <t>90-993-0-4</t>
  </si>
  <si>
    <t>ΕΛΕΓΧΟΙ ΣΕ ΠΑΝΗΓΥΡΙΑ</t>
  </si>
  <si>
    <t>90-994-0-0</t>
  </si>
  <si>
    <t>MEDICAL-KYRIAKI TOY PASCHA 1995</t>
  </si>
  <si>
    <t>22-0202200264</t>
  </si>
  <si>
    <t>90-994-1-0</t>
  </si>
  <si>
    <t>MEDICAL-KYRIAKI TOY PASCHA 1996</t>
  </si>
  <si>
    <t>90-994-2-0</t>
  </si>
  <si>
    <t>MEDICAL-PORIA MOTOSYKLETISTON 1996</t>
  </si>
  <si>
    <t>22-0202200261</t>
  </si>
  <si>
    <t>90-994-3-0</t>
  </si>
  <si>
    <t>MEDICAL-ARREARS 1996</t>
  </si>
  <si>
    <t>90-995-0-0</t>
  </si>
  <si>
    <t>CLERICAL STAFF</t>
  </si>
  <si>
    <t>90-995-0-1</t>
  </si>
  <si>
    <t>ΜΑΣΤ. ΕΛΕΓΧΟΣ-ΓΝΩΜΑΤ.ΜΑΣΤΟΓΡΑΦΙΩΝ</t>
  </si>
  <si>
    <t>90-995-0-2</t>
  </si>
  <si>
    <t>ΜΑΣΤΟΓΡΑΦΙΚΟΣ ΕΛΕΓΧΟΣ-3Η ΓΝΩΜΑΤΕΥΣΗ</t>
  </si>
  <si>
    <t>90-995-0-3</t>
  </si>
  <si>
    <t>ΜΑΣΤ.ΕΛΕΓΧΟΣ-ΚΛΙΝΙΚΗ ΜΑΣΤΟΥ</t>
  </si>
  <si>
    <t>90-995-0-4</t>
  </si>
  <si>
    <t>ΜΑΣΤ.ΕΛΕΓΧΟΣ-ΚΙΝΗΤΗ ΜΟΝΑΔΑ</t>
  </si>
  <si>
    <t>90.601-4-1</t>
  </si>
  <si>
    <t>ΑΠΟΖΗΜΙΩΣΗ ΕΙΔΙΚΕΥΟΜΕΝΩΝ ΓΙΑΤΡΩΝ</t>
  </si>
  <si>
    <t>91-103-1-1</t>
  </si>
  <si>
    <t>PSYCHIATRIC SERVICES (NURSING STAFF)</t>
  </si>
  <si>
    <t>22-0203200264</t>
  </si>
  <si>
    <t>91-103-3-1</t>
  </si>
  <si>
    <t>PSYCHIATRIC SERVICES (ON CALL)</t>
  </si>
  <si>
    <t>22-0203200265</t>
  </si>
  <si>
    <t>91-103-3-2</t>
  </si>
  <si>
    <t>ΕΦΗΜΕΡΙΕΣ ΕΙΔΙΚΕΥΟΜΕΝΩΝ ΙΑΤΡΩΝ</t>
  </si>
  <si>
    <t>92-994-2-1</t>
  </si>
  <si>
    <t>ΟΔΟΝΤΙΑΤΡΙΚΕΣ ΥΠΗΡΕΣΙΕΣ</t>
  </si>
  <si>
    <t>22-0204200261</t>
  </si>
  <si>
    <t>92-994-3-1</t>
  </si>
  <si>
    <t>DENTAL SERVICES (ON CALL)</t>
  </si>
  <si>
    <t>22-0204200265</t>
  </si>
  <si>
    <t>92-994-4-1</t>
  </si>
  <si>
    <t>22-0304200702</t>
  </si>
  <si>
    <t>93-993-3-1</t>
  </si>
  <si>
    <t>PHARMACEUTICAL SERVICES (ON CALL)</t>
  </si>
  <si>
    <t>22-0205200261</t>
  </si>
  <si>
    <t>999</t>
  </si>
  <si>
    <t>BB HH XX 999</t>
  </si>
  <si>
    <t>999-05-273</t>
  </si>
  <si>
    <t>ΥΠΕΡΩΡΙΕΣ-ΣΥΜΒ. ΑΝΑΓΝ ΤΙΤΛΩΝ ΣΠΟΥΔΩΝ</t>
  </si>
  <si>
    <t>20-0302211098</t>
  </si>
  <si>
    <t>Το έγγραφο αυτό περιέχει ευαίσθητες πληροφορίες που ενδείκνυται να τύχουν χειρισμού με βάση την αρχή της Ανάγκης Γνώσης.</t>
  </si>
  <si>
    <t>( Έντυπο Γ.Λ. 44 Ν)</t>
  </si>
  <si>
    <t>ΚΡΑΤΙΚΟΣ ΑΞΙΩΜΑΤΟΥΧ</t>
  </si>
  <si>
    <t>ΝΑΙ</t>
  </si>
  <si>
    <t xml:space="preserve">( Έντυπο Γ.Λ. 44Β )  </t>
  </si>
  <si>
    <t>ΑΛΛΑΓΗ ΕΠΙΔΟΜΑΤΩΝ / ΑΠΟΚΟΠΩΝ</t>
  </si>
  <si>
    <t xml:space="preserve"> Α / Α Σελίδας</t>
  </si>
  <si>
    <t>ΥΠΟΥΡΓΕΙΟ/ΤΜΗΜΑ/ΥΠΗΡΕΣΙΑ:</t>
  </si>
  <si>
    <t>Ολικό Σελίδας:</t>
  </si>
  <si>
    <t xml:space="preserve">Κώδικας </t>
  </si>
  <si>
    <t>Μηνιαίο Ποσό</t>
  </si>
  <si>
    <t>Ισχύς Νέου Ποσού</t>
  </si>
  <si>
    <t>Νόμισμα</t>
  </si>
  <si>
    <t>Παρατηρήσεις</t>
  </si>
  <si>
    <t xml:space="preserve">Ο Λ Ι Κ Ο </t>
  </si>
  <si>
    <t>ΕΤΟΙΜΑΣΤΗΚΕ ΑΠΟ: …………………………………..…</t>
  </si>
  <si>
    <t>ΥΠΟΓΡ.:…………………………</t>
  </si>
  <si>
    <t>ΤΗΛ.ΕΠΙΚΟΙΝΩΝΙΑΣ:………………...………….</t>
  </si>
  <si>
    <t>ΕΛΕΓΧΘΗΚΕ   ΑΠΟ:…………………………………….…</t>
  </si>
  <si>
    <t>ΗΜΕΡΟΜΗΝΙΑ:……………….……….…………</t>
  </si>
  <si>
    <t>Αριθμός Ημερών Άδειας</t>
  </si>
  <si>
    <t>OXI</t>
  </si>
  <si>
    <t>ΗΜΕΡ. ΕΝΑΡΞΗΣ ΠΛΗΡΩΘ. ΑΔΕΙΑΣ</t>
  </si>
  <si>
    <t>ΕΝΤΥΠΟ ΠΛΗΡΩΜΗΣ ΑΔΕΙΩΝ ΑΠΟ 1/6/2023 - ........</t>
  </si>
  <si>
    <t>ΥΠΕΡΩΡΙΕΣ ΑΠΟ 1/6/2023 - …..................</t>
  </si>
  <si>
    <t xml:space="preserve">ΓΕΝΙΚΟ ΛΟΓΙΣΤΗΡΙΟ ΤΗΣ ΔΗΜΟΚΡΑΤΙΑΣ
 ΜΙΣΘΟΛΟΓΙΟ ΚΡΑΤΙΚΩΝ ΥΠΑΛΛΗΛΩΝ </t>
  </si>
  <si>
    <t xml:space="preserve">ΓΕΝΙΚΟ ΛΟΓΙΣΤΗΡΙΟ ΤΗΣ ΔΗΜΟΚΡΑΤΙΑΣ 
ΜΙΣΘΟΛΟΓΙΟ ΚΡΑΤΙΚΩΝ ΥΠΑΛΛΗΛΩΝ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</si>
</sst>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mm"/>
    <numFmt numFmtId="166" formatCode="dd"/>
    <numFmt numFmtId="167" formatCode="yyyy"/>
    <numFmt numFmtId="168" formatCode="&quot;€&quot;#,##0.00"/>
    <numFmt numFmtId="169" formatCode="&quot;€&quot;#,##0"/>
    <numFmt numFmtId="170" formatCode="[$€-2]\ #,##0.00"/>
    <numFmt numFmtId="171" formatCode="0000"/>
  </numFmts>
  <fonts count="50" x14ac:knownFonts="1">
    <font>
      <sz val="10"/>
      <name val="Arial Greek"/>
    </font>
    <font>
      <sz val="10"/>
      <name val="Arial"/>
      <family val="2"/>
    </font>
    <font>
      <sz val="12"/>
      <name val="Arial"/>
      <family val="2"/>
    </font>
    <font>
      <b/>
      <sz val="10"/>
      <name val="Arial"/>
      <family val="2"/>
    </font>
    <font>
      <b/>
      <sz val="12"/>
      <name val="Arial"/>
      <family val="2"/>
    </font>
    <font>
      <sz val="11"/>
      <name val="Arial"/>
      <family val="2"/>
    </font>
    <font>
      <b/>
      <sz val="8"/>
      <name val="Arial"/>
      <family val="2"/>
    </font>
    <font>
      <sz val="9"/>
      <name val="Arial"/>
      <family val="2"/>
    </font>
    <font>
      <b/>
      <sz val="9"/>
      <name val="Arial"/>
      <family val="2"/>
    </font>
    <font>
      <sz val="8"/>
      <name val="Arial"/>
      <family val="2"/>
    </font>
    <font>
      <b/>
      <sz val="11"/>
      <name val="Arial"/>
      <family val="2"/>
    </font>
    <font>
      <sz val="10"/>
      <name val="Arial"/>
      <family val="2"/>
      <charset val="161"/>
    </font>
    <font>
      <sz val="10"/>
      <name val="Arial Greek"/>
    </font>
    <font>
      <b/>
      <sz val="10"/>
      <name val="Arial"/>
      <family val="2"/>
      <charset val="161"/>
    </font>
    <font>
      <b/>
      <sz val="12"/>
      <name val="Arial"/>
      <family val="2"/>
      <charset val="161"/>
    </font>
    <font>
      <b/>
      <sz val="14"/>
      <name val="Arial"/>
      <family val="2"/>
    </font>
    <font>
      <sz val="11"/>
      <name val="Arial"/>
      <family val="2"/>
      <charset val="161"/>
    </font>
    <font>
      <sz val="8"/>
      <name val="Arial Greek"/>
    </font>
    <font>
      <sz val="11"/>
      <color theme="1"/>
      <name val="Calibri"/>
      <family val="2"/>
      <charset val="161"/>
      <scheme val="minor"/>
    </font>
    <font>
      <sz val="11.5"/>
      <name val="Arial"/>
      <family val="2"/>
    </font>
    <font>
      <b/>
      <sz val="8"/>
      <name val="Arial"/>
      <family val="2"/>
      <charset val="161"/>
    </font>
    <font>
      <sz val="10"/>
      <name val="Calibri"/>
      <family val="2"/>
      <charset val="161"/>
      <scheme val="minor"/>
    </font>
    <font>
      <sz val="9"/>
      <name val="Arial"/>
      <family val="2"/>
      <charset val="161"/>
    </font>
    <font>
      <sz val="8"/>
      <name val="Arial"/>
      <family val="2"/>
      <charset val="161"/>
    </font>
    <font>
      <sz val="9"/>
      <name val="Arial Narrow"/>
      <family val="2"/>
    </font>
    <font>
      <b/>
      <sz val="9"/>
      <name val="Arial"/>
      <family val="2"/>
      <charset val="161"/>
    </font>
    <font>
      <b/>
      <sz val="7"/>
      <name val="Arial"/>
      <family val="2"/>
      <charset val="161"/>
    </font>
    <font>
      <b/>
      <sz val="7.5"/>
      <color theme="0"/>
      <name val="Arial"/>
      <family val="2"/>
    </font>
    <font>
      <b/>
      <sz val="8"/>
      <color theme="0"/>
      <name val="Arial"/>
      <family val="2"/>
    </font>
    <font>
      <b/>
      <sz val="6"/>
      <name val="Arial"/>
      <family val="2"/>
      <charset val="161"/>
    </font>
    <font>
      <b/>
      <sz val="8"/>
      <color theme="1"/>
      <name val="Arial"/>
      <family val="2"/>
      <charset val="161"/>
    </font>
    <font>
      <sz val="10"/>
      <color theme="0"/>
      <name val="Arial"/>
      <family val="2"/>
    </font>
    <font>
      <b/>
      <sz val="10"/>
      <name val="Calibri"/>
      <family val="2"/>
      <charset val="161"/>
      <scheme val="minor"/>
    </font>
    <font>
      <b/>
      <sz val="7.5"/>
      <name val="Calibri"/>
      <family val="2"/>
      <charset val="161"/>
      <scheme val="minor"/>
    </font>
    <font>
      <sz val="10"/>
      <color rgb="FFFF0000"/>
      <name val="Arial"/>
      <family val="2"/>
      <charset val="161"/>
    </font>
    <font>
      <sz val="7"/>
      <color theme="1"/>
      <name val="Arial Narrow"/>
      <family val="2"/>
      <charset val="161"/>
    </font>
    <font>
      <sz val="8"/>
      <color theme="1"/>
      <name val="Arial Narrow"/>
      <family val="2"/>
      <charset val="161"/>
    </font>
    <font>
      <b/>
      <sz val="10"/>
      <color theme="1"/>
      <name val="Arial"/>
      <family val="2"/>
      <charset val="161"/>
    </font>
    <font>
      <sz val="10"/>
      <color theme="1"/>
      <name val="Arial"/>
      <family val="2"/>
      <charset val="161"/>
    </font>
    <font>
      <sz val="10"/>
      <color theme="1"/>
      <name val="Arial"/>
      <family val="2"/>
    </font>
    <font>
      <sz val="10"/>
      <color theme="0" tint="-0.34998626667073579"/>
      <name val="Arial"/>
      <family val="2"/>
    </font>
    <font>
      <b/>
      <i/>
      <u/>
      <sz val="7"/>
      <name val="Calibri"/>
      <family val="2"/>
      <charset val="161"/>
      <scheme val="minor"/>
    </font>
    <font>
      <b/>
      <i/>
      <sz val="8"/>
      <name val="Arial"/>
      <family val="2"/>
      <charset val="161"/>
    </font>
    <font>
      <b/>
      <i/>
      <u/>
      <sz val="9"/>
      <name val="Calibri"/>
      <family val="2"/>
      <charset val="161"/>
      <scheme val="minor"/>
    </font>
    <font>
      <sz val="10"/>
      <color theme="0"/>
      <name val="Arial"/>
      <family val="2"/>
      <charset val="161"/>
    </font>
    <font>
      <b/>
      <u/>
      <sz val="10"/>
      <name val="Arial"/>
      <family val="2"/>
    </font>
    <font>
      <sz val="11"/>
      <color theme="0"/>
      <name val="Calibri"/>
      <family val="2"/>
      <charset val="161"/>
      <scheme val="minor"/>
    </font>
    <font>
      <sz val="11"/>
      <name val="Calibri"/>
      <family val="2"/>
      <charset val="161"/>
      <scheme val="minor"/>
    </font>
    <font>
      <b/>
      <i/>
      <sz val="8"/>
      <color theme="0"/>
      <name val="Arial"/>
      <family val="2"/>
    </font>
    <font>
      <b/>
      <sz val="10"/>
      <color theme="1"/>
      <name val="Calibri"/>
      <family val="2"/>
      <charset val="161"/>
      <scheme val="minor"/>
    </font>
  </fonts>
  <fills count="24">
    <fill>
      <patternFill patternType="none"/>
    </fill>
    <fill>
      <patternFill patternType="gray125"/>
    </fill>
    <fill>
      <patternFill patternType="solid">
        <fgColor indexed="10"/>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9" tint="0.59999389629810485"/>
        <bgColor indexed="64"/>
      </patternFill>
    </fill>
    <fill>
      <patternFill patternType="solid">
        <fgColor rgb="FFFCD5B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777777"/>
        <bgColor indexed="64"/>
      </patternFill>
    </fill>
    <fill>
      <patternFill patternType="gray0625">
        <fgColor theme="0" tint="-0.14993743705557422"/>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rgb="FF00B050"/>
        <bgColor indexed="64"/>
      </patternFill>
    </fill>
    <fill>
      <patternFill patternType="solid">
        <fgColor rgb="FFEF8F01"/>
        <bgColor indexed="64"/>
      </patternFill>
    </fill>
    <fill>
      <patternFill patternType="solid">
        <fgColor rgb="FFEAEAEA"/>
        <bgColor indexed="64"/>
      </patternFill>
    </fill>
  </fills>
  <borders count="111">
    <border>
      <left/>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diagonal/>
    </border>
  </borders>
  <cellStyleXfs count="11">
    <xf numFmtId="0" fontId="0" fillId="0" borderId="0"/>
    <xf numFmtId="0" fontId="12" fillId="0" borderId="0"/>
    <xf numFmtId="0" fontId="18" fillId="0" borderId="0"/>
    <xf numFmtId="0" fontId="18" fillId="0" borderId="0"/>
    <xf numFmtId="0" fontId="12" fillId="0" borderId="0"/>
    <xf numFmtId="0" fontId="12" fillId="0" borderId="0"/>
    <xf numFmtId="0" fontId="12" fillId="0" borderId="0"/>
    <xf numFmtId="0" fontId="18" fillId="0" borderId="0"/>
    <xf numFmtId="0" fontId="12" fillId="0" borderId="0"/>
    <xf numFmtId="0" fontId="12" fillId="0" borderId="0"/>
    <xf numFmtId="0" fontId="11" fillId="0" borderId="0"/>
  </cellStyleXfs>
  <cellXfs count="663">
    <xf numFmtId="0" fontId="0" fillId="0" borderId="0" xfId="0"/>
    <xf numFmtId="0" fontId="1" fillId="0" borderId="0" xfId="0" applyFont="1" applyAlignment="1">
      <alignment vertical="center"/>
    </xf>
    <xf numFmtId="0" fontId="1" fillId="0" borderId="0" xfId="0" applyFont="1"/>
    <xf numFmtId="0" fontId="1" fillId="0" borderId="0" xfId="0" applyFont="1" applyProtection="1">
      <protection hidden="1"/>
    </xf>
    <xf numFmtId="0" fontId="1" fillId="0" borderId="0" xfId="0" applyFont="1" applyAlignment="1" applyProtection="1">
      <alignment vertical="center"/>
      <protection hidden="1"/>
    </xf>
    <xf numFmtId="0" fontId="3" fillId="0" borderId="0" xfId="0" applyFont="1" applyAlignment="1">
      <alignment horizontal="center"/>
    </xf>
    <xf numFmtId="0" fontId="3" fillId="0" borderId="0" xfId="0" applyFont="1"/>
    <xf numFmtId="49" fontId="6" fillId="0" borderId="0" xfId="0" applyNumberFormat="1" applyFont="1"/>
    <xf numFmtId="0" fontId="6" fillId="0" borderId="0" xfId="0" applyFont="1" applyAlignment="1">
      <alignment horizontal="center"/>
    </xf>
    <xf numFmtId="0" fontId="2" fillId="2" borderId="1" xfId="0" applyFont="1" applyFill="1" applyBorder="1" applyAlignment="1" applyProtection="1">
      <alignment horizontal="center" vertical="center"/>
      <protection locked="0"/>
    </xf>
    <xf numFmtId="165" fontId="10" fillId="3" borderId="2" xfId="0" applyNumberFormat="1" applyFont="1" applyFill="1" applyBorder="1" applyAlignment="1" applyProtection="1">
      <alignment horizontal="center"/>
      <protection hidden="1"/>
    </xf>
    <xf numFmtId="167" fontId="10" fillId="3" borderId="3" xfId="0" applyNumberFormat="1" applyFont="1" applyFill="1" applyBorder="1" applyAlignment="1" applyProtection="1">
      <alignment horizontal="center"/>
      <protection hidden="1"/>
    </xf>
    <xf numFmtId="14" fontId="3" fillId="4" borderId="4" xfId="0" applyNumberFormat="1" applyFont="1" applyFill="1" applyBorder="1" applyAlignment="1" applyProtection="1">
      <alignment horizontal="center"/>
      <protection locked="0"/>
    </xf>
    <xf numFmtId="0" fontId="3" fillId="5" borderId="5" xfId="0" applyFont="1" applyFill="1" applyBorder="1" applyAlignment="1">
      <alignment horizontal="center" vertical="center"/>
    </xf>
    <xf numFmtId="166" fontId="3" fillId="2" borderId="4" xfId="0" quotePrefix="1" applyNumberFormat="1" applyFont="1" applyFill="1" applyBorder="1" applyAlignment="1" applyProtection="1">
      <alignment horizontal="center"/>
      <protection locked="0"/>
    </xf>
    <xf numFmtId="4" fontId="4" fillId="0" borderId="5" xfId="0" applyNumberFormat="1" applyFont="1" applyBorder="1" applyAlignment="1" applyProtection="1">
      <alignment horizontal="right"/>
      <protection hidden="1"/>
    </xf>
    <xf numFmtId="0" fontId="5" fillId="2" borderId="1" xfId="0" applyFont="1" applyFill="1" applyBorder="1" applyAlignment="1" applyProtection="1">
      <alignment horizontal="center" vertical="center"/>
      <protection hidden="1"/>
    </xf>
    <xf numFmtId="49" fontId="11" fillId="0" borderId="0" xfId="1" applyNumberFormat="1" applyFont="1"/>
    <xf numFmtId="0" fontId="11" fillId="0" borderId="0" xfId="1" applyFont="1" applyAlignment="1">
      <alignment horizontal="center"/>
    </xf>
    <xf numFmtId="4" fontId="3" fillId="6" borderId="9" xfId="0" applyNumberFormat="1" applyFont="1" applyFill="1" applyBorder="1" applyAlignment="1" applyProtection="1">
      <alignment horizontal="center"/>
      <protection hidden="1"/>
    </xf>
    <xf numFmtId="4" fontId="8" fillId="6" borderId="9" xfId="0" applyNumberFormat="1" applyFont="1" applyFill="1" applyBorder="1" applyAlignment="1" applyProtection="1">
      <alignment horizontal="center"/>
      <protection hidden="1"/>
    </xf>
    <xf numFmtId="4" fontId="3" fillId="6" borderId="9" xfId="0" applyNumberFormat="1" applyFont="1" applyFill="1" applyBorder="1" applyAlignment="1" applyProtection="1">
      <alignment horizontal="center" vertical="center"/>
      <protection hidden="1"/>
    </xf>
    <xf numFmtId="4" fontId="6" fillId="6" borderId="9" xfId="0" applyNumberFormat="1" applyFont="1" applyFill="1" applyBorder="1" applyAlignment="1" applyProtection="1">
      <alignment horizontal="center" vertical="center"/>
      <protection hidden="1"/>
    </xf>
    <xf numFmtId="0" fontId="8" fillId="7" borderId="0" xfId="0" applyFont="1" applyFill="1" applyProtection="1">
      <protection hidden="1"/>
    </xf>
    <xf numFmtId="10" fontId="3" fillId="8" borderId="10" xfId="0" applyNumberFormat="1" applyFont="1" applyFill="1" applyBorder="1" applyAlignment="1" applyProtection="1">
      <alignment horizontal="center" vertical="center"/>
      <protection hidden="1"/>
    </xf>
    <xf numFmtId="4" fontId="3" fillId="6" borderId="10" xfId="0" applyNumberFormat="1" applyFont="1" applyFill="1" applyBorder="1" applyAlignment="1" applyProtection="1">
      <alignment horizontal="center" vertical="center"/>
      <protection hidden="1"/>
    </xf>
    <xf numFmtId="4" fontId="6" fillId="6" borderId="10" xfId="0" applyNumberFormat="1" applyFont="1" applyFill="1" applyBorder="1" applyAlignment="1" applyProtection="1">
      <alignment horizontal="center" vertical="center"/>
      <protection hidden="1"/>
    </xf>
    <xf numFmtId="4" fontId="3" fillId="6" borderId="11" xfId="0" applyNumberFormat="1" applyFont="1" applyFill="1" applyBorder="1" applyAlignment="1" applyProtection="1">
      <alignment horizontal="center"/>
      <protection hidden="1"/>
    </xf>
    <xf numFmtId="4" fontId="6" fillId="6" borderId="11" xfId="0" applyNumberFormat="1" applyFont="1" applyFill="1" applyBorder="1" applyAlignment="1" applyProtection="1">
      <alignment horizontal="center"/>
      <protection hidden="1"/>
    </xf>
    <xf numFmtId="4" fontId="3" fillId="6" borderId="12" xfId="0" applyNumberFormat="1" applyFont="1" applyFill="1" applyBorder="1" applyAlignment="1" applyProtection="1">
      <alignment horizontal="center"/>
      <protection hidden="1"/>
    </xf>
    <xf numFmtId="0" fontId="3" fillId="7" borderId="0" xfId="0" applyFont="1" applyFill="1" applyAlignment="1" applyProtection="1">
      <alignment vertical="center"/>
      <protection hidden="1"/>
    </xf>
    <xf numFmtId="0" fontId="2"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left"/>
      <protection hidden="1"/>
    </xf>
    <xf numFmtId="4" fontId="1" fillId="0" borderId="0" xfId="0" applyNumberFormat="1" applyFont="1" applyProtection="1">
      <protection hidden="1"/>
    </xf>
    <xf numFmtId="2" fontId="1" fillId="0" borderId="0" xfId="0" applyNumberFormat="1" applyFont="1" applyProtection="1">
      <protection hidden="1"/>
    </xf>
    <xf numFmtId="3" fontId="3" fillId="6" borderId="9" xfId="0" applyNumberFormat="1" applyFont="1" applyFill="1" applyBorder="1" applyAlignment="1" applyProtection="1">
      <alignment horizontal="center"/>
      <protection hidden="1"/>
    </xf>
    <xf numFmtId="3" fontId="3" fillId="6" borderId="10" xfId="0" applyNumberFormat="1" applyFont="1" applyFill="1" applyBorder="1" applyAlignment="1" applyProtection="1">
      <alignment horizontal="center"/>
      <protection hidden="1"/>
    </xf>
    <xf numFmtId="3" fontId="13" fillId="6" borderId="13" xfId="0" applyNumberFormat="1" applyFont="1" applyFill="1" applyBorder="1" applyAlignment="1" applyProtection="1">
      <alignment horizontal="center"/>
      <protection hidden="1"/>
    </xf>
    <xf numFmtId="3" fontId="1" fillId="0" borderId="0" xfId="0" applyNumberFormat="1" applyFont="1" applyProtection="1">
      <protection hidden="1"/>
    </xf>
    <xf numFmtId="2" fontId="4" fillId="4" borderId="14" xfId="0" applyNumberFormat="1" applyFont="1" applyFill="1" applyBorder="1" applyAlignment="1" applyProtection="1">
      <alignment horizontal="right" vertical="center"/>
      <protection locked="0"/>
    </xf>
    <xf numFmtId="2" fontId="4" fillId="4" borderId="15" xfId="0" applyNumberFormat="1" applyFont="1" applyFill="1" applyBorder="1" applyAlignment="1" applyProtection="1">
      <alignment horizontal="right" vertical="center"/>
      <protection locked="0"/>
    </xf>
    <xf numFmtId="2" fontId="4" fillId="4" borderId="16" xfId="0" applyNumberFormat="1" applyFont="1" applyFill="1" applyBorder="1" applyAlignment="1" applyProtection="1">
      <alignment horizontal="right" vertical="center"/>
      <protection locked="0"/>
    </xf>
    <xf numFmtId="3" fontId="4" fillId="4" borderId="14" xfId="0" applyNumberFormat="1" applyFont="1" applyFill="1" applyBorder="1" applyAlignment="1" applyProtection="1">
      <alignment horizontal="right" vertical="center"/>
      <protection locked="0"/>
    </xf>
    <xf numFmtId="3" fontId="4" fillId="4" borderId="15" xfId="0" applyNumberFormat="1" applyFont="1" applyFill="1" applyBorder="1" applyAlignment="1" applyProtection="1">
      <alignment horizontal="right" vertical="center"/>
      <protection locked="0"/>
    </xf>
    <xf numFmtId="3" fontId="4" fillId="4" borderId="16" xfId="0" applyNumberFormat="1" applyFont="1" applyFill="1" applyBorder="1" applyAlignment="1" applyProtection="1">
      <alignment horizontal="right" vertical="center"/>
      <protection locked="0"/>
    </xf>
    <xf numFmtId="4" fontId="4" fillId="3" borderId="1" xfId="0" applyNumberFormat="1" applyFont="1" applyFill="1" applyBorder="1" applyProtection="1">
      <protection hidden="1"/>
    </xf>
    <xf numFmtId="0" fontId="10" fillId="0" borderId="0" xfId="0" applyFont="1" applyAlignment="1" applyProtection="1">
      <alignment horizontal="center" vertical="center"/>
      <protection hidden="1"/>
    </xf>
    <xf numFmtId="4" fontId="14" fillId="0" borderId="17" xfId="0" applyNumberFormat="1" applyFont="1" applyBorder="1" applyProtection="1">
      <protection hidden="1"/>
    </xf>
    <xf numFmtId="0" fontId="10" fillId="0" borderId="18" xfId="0" applyFont="1" applyBorder="1" applyAlignment="1" applyProtection="1">
      <alignment horizontal="center" vertical="center"/>
      <protection hidden="1"/>
    </xf>
    <xf numFmtId="4" fontId="10" fillId="4" borderId="4" xfId="0" applyNumberFormat="1" applyFont="1" applyFill="1" applyBorder="1" applyAlignment="1" applyProtection="1">
      <alignment horizontal="right"/>
      <protection hidden="1"/>
    </xf>
    <xf numFmtId="0" fontId="4" fillId="8" borderId="19" xfId="0" applyFont="1" applyFill="1" applyBorder="1" applyAlignment="1" applyProtection="1">
      <alignment horizontal="center" vertical="center"/>
      <protection hidden="1"/>
    </xf>
    <xf numFmtId="0" fontId="10" fillId="8" borderId="20" xfId="0" applyFont="1" applyFill="1" applyBorder="1" applyAlignment="1" applyProtection="1">
      <alignment horizontal="center" vertical="center"/>
      <protection hidden="1"/>
    </xf>
    <xf numFmtId="0" fontId="4" fillId="8" borderId="20" xfId="0" applyFont="1" applyFill="1" applyBorder="1" applyAlignment="1" applyProtection="1">
      <alignment horizontal="center" vertical="center"/>
      <protection hidden="1"/>
    </xf>
    <xf numFmtId="0" fontId="10" fillId="8" borderId="21" xfId="0" applyFont="1" applyFill="1" applyBorder="1" applyAlignment="1" applyProtection="1">
      <alignment horizontal="center" vertical="center"/>
      <protection hidden="1"/>
    </xf>
    <xf numFmtId="0" fontId="6" fillId="3" borderId="22" xfId="0" applyFont="1" applyFill="1" applyBorder="1" applyAlignment="1" applyProtection="1">
      <alignment horizontal="left"/>
      <protection hidden="1"/>
    </xf>
    <xf numFmtId="0" fontId="6" fillId="3" borderId="23" xfId="0" applyFont="1" applyFill="1" applyBorder="1" applyAlignment="1" applyProtection="1">
      <alignment horizontal="left"/>
      <protection hidden="1"/>
    </xf>
    <xf numFmtId="4" fontId="3" fillId="0" borderId="8" xfId="0" applyNumberFormat="1" applyFont="1" applyBorder="1" applyAlignment="1" applyProtection="1">
      <alignment horizontal="right"/>
      <protection hidden="1"/>
    </xf>
    <xf numFmtId="1" fontId="3" fillId="3" borderId="5" xfId="0" applyNumberFormat="1" applyFont="1" applyFill="1" applyBorder="1" applyAlignment="1" applyProtection="1">
      <alignment horizontal="center" vertical="center"/>
      <protection locked="0"/>
    </xf>
    <xf numFmtId="4" fontId="2" fillId="3" borderId="14" xfId="0" applyNumberFormat="1" applyFont="1" applyFill="1" applyBorder="1" applyAlignment="1" applyProtection="1">
      <alignment horizontal="right" vertical="center"/>
      <protection hidden="1"/>
    </xf>
    <xf numFmtId="4" fontId="2" fillId="3" borderId="15" xfId="0" applyNumberFormat="1" applyFont="1" applyFill="1" applyBorder="1" applyAlignment="1" applyProtection="1">
      <alignment horizontal="right" vertical="center"/>
      <protection hidden="1"/>
    </xf>
    <xf numFmtId="4" fontId="2" fillId="3" borderId="16" xfId="0" applyNumberFormat="1" applyFont="1" applyFill="1" applyBorder="1" applyAlignment="1" applyProtection="1">
      <alignment horizontal="right" vertical="center"/>
      <protection hidden="1"/>
    </xf>
    <xf numFmtId="4" fontId="2" fillId="3" borderId="24" xfId="0" applyNumberFormat="1" applyFont="1" applyFill="1" applyBorder="1" applyAlignment="1" applyProtection="1">
      <alignment horizontal="right" vertical="center"/>
      <protection hidden="1"/>
    </xf>
    <xf numFmtId="4" fontId="2" fillId="3" borderId="25" xfId="0" applyNumberFormat="1" applyFont="1" applyFill="1" applyBorder="1" applyAlignment="1" applyProtection="1">
      <alignment horizontal="right" vertical="center"/>
      <protection hidden="1"/>
    </xf>
    <xf numFmtId="4" fontId="2" fillId="3" borderId="26" xfId="0" applyNumberFormat="1" applyFont="1" applyFill="1" applyBorder="1" applyAlignment="1" applyProtection="1">
      <alignment horizontal="right" vertical="center"/>
      <protection hidden="1"/>
    </xf>
    <xf numFmtId="4" fontId="14" fillId="3" borderId="27" xfId="0" applyNumberFormat="1" applyFont="1" applyFill="1" applyBorder="1" applyProtection="1">
      <protection hidden="1"/>
    </xf>
    <xf numFmtId="1" fontId="2" fillId="3" borderId="1" xfId="0" applyNumberFormat="1" applyFont="1" applyFill="1" applyBorder="1" applyAlignment="1" applyProtection="1">
      <alignment horizontal="right" vertical="center"/>
      <protection hidden="1"/>
    </xf>
    <xf numFmtId="0" fontId="4" fillId="4" borderId="28" xfId="0" applyFont="1" applyFill="1" applyBorder="1" applyAlignment="1" applyProtection="1">
      <alignment horizontal="center" vertical="center"/>
      <protection locked="0"/>
    </xf>
    <xf numFmtId="168" fontId="3" fillId="8" borderId="11" xfId="0" applyNumberFormat="1" applyFont="1" applyFill="1" applyBorder="1" applyAlignment="1" applyProtection="1">
      <alignment horizontal="center" vertical="center"/>
      <protection hidden="1"/>
    </xf>
    <xf numFmtId="4" fontId="3" fillId="6" borderId="29" xfId="0" applyNumberFormat="1" applyFont="1" applyFill="1" applyBorder="1" applyAlignment="1" applyProtection="1">
      <alignment horizontal="center" vertical="center"/>
      <protection hidden="1"/>
    </xf>
    <xf numFmtId="4" fontId="3" fillId="6" borderId="30" xfId="0" applyNumberFormat="1" applyFont="1" applyFill="1" applyBorder="1" applyAlignment="1" applyProtection="1">
      <alignment horizontal="center" vertical="center"/>
      <protection hidden="1"/>
    </xf>
    <xf numFmtId="169" fontId="3" fillId="8" borderId="11" xfId="0" applyNumberFormat="1" applyFont="1" applyFill="1" applyBorder="1" applyAlignment="1" applyProtection="1">
      <alignment horizontal="center" vertical="center"/>
      <protection hidden="1"/>
    </xf>
    <xf numFmtId="1" fontId="2" fillId="3" borderId="1" xfId="0" applyNumberFormat="1" applyFont="1" applyFill="1" applyBorder="1" applyAlignment="1" applyProtection="1">
      <alignment horizontal="center" vertical="center"/>
      <protection hidden="1"/>
    </xf>
    <xf numFmtId="1" fontId="2" fillId="3" borderId="15" xfId="0" applyNumberFormat="1" applyFont="1" applyFill="1" applyBorder="1" applyAlignment="1" applyProtection="1">
      <alignment horizontal="center" vertical="center"/>
      <protection hidden="1"/>
    </xf>
    <xf numFmtId="164" fontId="3" fillId="8" borderId="10" xfId="0" applyNumberFormat="1" applyFont="1" applyFill="1" applyBorder="1" applyAlignment="1" applyProtection="1">
      <alignment horizontal="center" vertical="center"/>
      <protection hidden="1"/>
    </xf>
    <xf numFmtId="0" fontId="8" fillId="9" borderId="31" xfId="0" applyFont="1" applyFill="1" applyBorder="1" applyAlignment="1" applyProtection="1">
      <alignment horizontal="center" vertical="center"/>
      <protection hidden="1"/>
    </xf>
    <xf numFmtId="0" fontId="8" fillId="9" borderId="32"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0" fontId="13" fillId="9" borderId="10" xfId="0" applyFont="1" applyFill="1" applyBorder="1" applyAlignment="1" applyProtection="1">
      <alignment horizontal="center" vertical="center"/>
      <protection hidden="1"/>
    </xf>
    <xf numFmtId="168" fontId="3" fillId="9" borderId="10" xfId="0" applyNumberFormat="1" applyFont="1" applyFill="1" applyBorder="1" applyAlignment="1" applyProtection="1">
      <alignment horizontal="center" vertical="center"/>
      <protection hidden="1"/>
    </xf>
    <xf numFmtId="4" fontId="3" fillId="9" borderId="10" xfId="0" applyNumberFormat="1" applyFont="1" applyFill="1" applyBorder="1" applyAlignment="1" applyProtection="1">
      <alignment horizontal="center" vertical="center"/>
      <protection hidden="1"/>
    </xf>
    <xf numFmtId="4" fontId="6" fillId="9" borderId="33" xfId="0" applyNumberFormat="1" applyFont="1" applyFill="1" applyBorder="1" applyAlignment="1" applyProtection="1">
      <alignment horizontal="center" vertical="center"/>
      <protection hidden="1"/>
    </xf>
    <xf numFmtId="4" fontId="3" fillId="9" borderId="17" xfId="0" applyNumberFormat="1" applyFont="1" applyFill="1" applyBorder="1" applyAlignment="1" applyProtection="1">
      <alignment horizontal="center" vertical="center"/>
      <protection hidden="1"/>
    </xf>
    <xf numFmtId="0" fontId="6" fillId="3" borderId="34" xfId="0" applyFont="1" applyFill="1" applyBorder="1" applyAlignment="1" applyProtection="1">
      <alignment horizontal="left"/>
      <protection hidden="1"/>
    </xf>
    <xf numFmtId="0" fontId="6" fillId="7" borderId="35" xfId="0" applyFont="1" applyFill="1" applyBorder="1" applyAlignment="1" applyProtection="1">
      <alignment horizontal="left"/>
      <protection hidden="1"/>
    </xf>
    <xf numFmtId="0" fontId="9" fillId="0" borderId="0" xfId="0" applyFont="1"/>
    <xf numFmtId="0" fontId="8" fillId="10" borderId="32" xfId="0" applyFont="1" applyFill="1" applyBorder="1" applyAlignment="1" applyProtection="1">
      <alignment horizontal="center" vertical="center"/>
      <protection hidden="1"/>
    </xf>
    <xf numFmtId="0" fontId="1" fillId="12" borderId="38" xfId="0" applyFont="1" applyFill="1" applyBorder="1" applyAlignment="1">
      <alignment horizontal="center"/>
    </xf>
    <xf numFmtId="0" fontId="1" fillId="12" borderId="20" xfId="0" applyFont="1" applyFill="1" applyBorder="1" applyAlignment="1">
      <alignment horizontal="center"/>
    </xf>
    <xf numFmtId="0" fontId="1" fillId="12" borderId="31" xfId="0" applyFont="1" applyFill="1" applyBorder="1" applyAlignment="1">
      <alignment horizontal="center"/>
    </xf>
    <xf numFmtId="0" fontId="2" fillId="13" borderId="1" xfId="0" applyFont="1" applyFill="1" applyBorder="1" applyAlignment="1" applyProtection="1">
      <alignment horizontal="center" vertical="center"/>
      <protection hidden="1"/>
    </xf>
    <xf numFmtId="0" fontId="2" fillId="14" borderId="1" xfId="0" applyFont="1" applyFill="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1" fillId="0" borderId="55" xfId="2" applyFont="1" applyBorder="1" applyAlignment="1" applyProtection="1">
      <alignment horizontal="center"/>
      <protection hidden="1"/>
    </xf>
    <xf numFmtId="0" fontId="1" fillId="0" borderId="0" xfId="2" applyFont="1" applyAlignment="1" applyProtection="1">
      <alignment vertical="center"/>
      <protection hidden="1"/>
    </xf>
    <xf numFmtId="0" fontId="20" fillId="0" borderId="0" xfId="2" applyFont="1" applyAlignment="1" applyProtection="1">
      <alignment vertical="center"/>
      <protection hidden="1"/>
    </xf>
    <xf numFmtId="0" fontId="20" fillId="0" borderId="0" xfId="2" applyFont="1" applyAlignment="1" applyProtection="1">
      <alignment horizontal="center" vertical="center"/>
      <protection hidden="1"/>
    </xf>
    <xf numFmtId="0" fontId="1" fillId="0" borderId="0" xfId="2" applyFont="1" applyProtection="1">
      <protection hidden="1"/>
    </xf>
    <xf numFmtId="0" fontId="1" fillId="0" borderId="49"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1" fillId="0" borderId="74" xfId="2" applyFont="1" applyBorder="1" applyAlignment="1" applyProtection="1">
      <alignment vertical="center"/>
      <protection hidden="1"/>
    </xf>
    <xf numFmtId="0" fontId="3" fillId="7" borderId="50" xfId="2" applyFont="1" applyFill="1" applyBorder="1" applyAlignment="1" applyProtection="1">
      <alignment vertical="top"/>
      <protection hidden="1"/>
    </xf>
    <xf numFmtId="0" fontId="1" fillId="0" borderId="50" xfId="2" applyFont="1" applyBorder="1" applyAlignment="1" applyProtection="1">
      <alignment horizontal="center" vertical="center"/>
      <protection hidden="1"/>
    </xf>
    <xf numFmtId="0" fontId="3" fillId="7" borderId="0" xfId="2" applyFont="1" applyFill="1" applyAlignment="1" applyProtection="1">
      <alignment vertical="top"/>
      <protection hidden="1"/>
    </xf>
    <xf numFmtId="0" fontId="3" fillId="7" borderId="17" xfId="2" applyFont="1" applyFill="1" applyBorder="1" applyAlignment="1" applyProtection="1">
      <alignment vertical="top"/>
      <protection hidden="1"/>
    </xf>
    <xf numFmtId="49" fontId="3" fillId="7" borderId="36" xfId="2" applyNumberFormat="1" applyFont="1" applyFill="1" applyBorder="1" applyAlignment="1" applyProtection="1">
      <alignment horizontal="center" vertical="center"/>
      <protection locked="0" hidden="1"/>
    </xf>
    <xf numFmtId="4" fontId="25" fillId="0" borderId="11" xfId="2" applyNumberFormat="1" applyFont="1" applyBorder="1" applyAlignment="1" applyProtection="1">
      <alignment horizontal="center" vertical="center"/>
      <protection hidden="1"/>
    </xf>
    <xf numFmtId="4" fontId="25" fillId="0" borderId="88" xfId="2" applyNumberFormat="1" applyFont="1" applyBorder="1" applyAlignment="1" applyProtection="1">
      <alignment horizontal="center" vertical="center"/>
      <protection hidden="1"/>
    </xf>
    <xf numFmtId="0" fontId="3" fillId="7" borderId="47" xfId="2" applyFont="1" applyFill="1" applyBorder="1" applyAlignment="1" applyProtection="1">
      <alignment vertical="top"/>
      <protection hidden="1"/>
    </xf>
    <xf numFmtId="0" fontId="3" fillId="7" borderId="48" xfId="2" applyFont="1" applyFill="1" applyBorder="1" applyAlignment="1" applyProtection="1">
      <alignment vertical="top"/>
      <protection hidden="1"/>
    </xf>
    <xf numFmtId="0" fontId="7" fillId="0" borderId="18" xfId="2" applyFont="1" applyBorder="1" applyProtection="1">
      <protection hidden="1"/>
    </xf>
    <xf numFmtId="0" fontId="7" fillId="0" borderId="0" xfId="2" applyFont="1" applyProtection="1">
      <protection hidden="1"/>
    </xf>
    <xf numFmtId="0" fontId="9" fillId="0" borderId="0" xfId="2" applyFont="1" applyAlignment="1" applyProtection="1">
      <alignment horizontal="center" vertical="center"/>
      <protection hidden="1"/>
    </xf>
    <xf numFmtId="4" fontId="4" fillId="0" borderId="0" xfId="2" applyNumberFormat="1" applyFont="1" applyAlignment="1" applyProtection="1">
      <alignment horizontal="center" vertical="center"/>
      <protection hidden="1"/>
    </xf>
    <xf numFmtId="0" fontId="3" fillId="0" borderId="0" xfId="2" applyFont="1" applyAlignment="1" applyProtection="1">
      <alignment horizontal="center" vertical="top"/>
      <protection hidden="1"/>
    </xf>
    <xf numFmtId="4" fontId="9" fillId="0" borderId="0" xfId="2" applyNumberFormat="1" applyFont="1" applyAlignment="1" applyProtection="1">
      <alignment horizontal="right" vertical="center"/>
      <protection hidden="1"/>
    </xf>
    <xf numFmtId="4" fontId="9" fillId="0" borderId="0" xfId="2" applyNumberFormat="1" applyFont="1" applyAlignment="1" applyProtection="1">
      <alignment horizontal="center" vertical="center"/>
      <protection hidden="1"/>
    </xf>
    <xf numFmtId="4" fontId="1" fillId="0" borderId="0" xfId="2" applyNumberFormat="1" applyFont="1" applyAlignment="1" applyProtection="1">
      <alignment horizontal="center" vertical="center"/>
      <protection hidden="1"/>
    </xf>
    <xf numFmtId="0" fontId="18" fillId="0" borderId="0" xfId="2" applyProtection="1">
      <protection hidden="1"/>
    </xf>
    <xf numFmtId="0" fontId="3" fillId="0" borderId="17" xfId="2" applyFont="1" applyBorder="1" applyAlignment="1" applyProtection="1">
      <alignment horizontal="center" vertical="top"/>
      <protection hidden="1"/>
    </xf>
    <xf numFmtId="0" fontId="1" fillId="0" borderId="0" xfId="2" applyFont="1" applyAlignment="1" applyProtection="1">
      <alignment horizontal="center" vertical="center"/>
      <protection hidden="1"/>
    </xf>
    <xf numFmtId="0" fontId="3" fillId="6" borderId="40" xfId="2" applyFont="1" applyFill="1" applyBorder="1" applyAlignment="1" applyProtection="1">
      <alignment horizontal="left" vertical="center"/>
      <protection hidden="1"/>
    </xf>
    <xf numFmtId="0" fontId="3" fillId="6" borderId="50" xfId="2" applyFont="1" applyFill="1" applyBorder="1" applyAlignment="1" applyProtection="1">
      <alignment horizontal="left" vertical="center"/>
      <protection hidden="1"/>
    </xf>
    <xf numFmtId="0" fontId="3" fillId="0" borderId="0" xfId="2" applyFont="1" applyAlignment="1" applyProtection="1">
      <alignment horizontal="center"/>
      <protection hidden="1"/>
    </xf>
    <xf numFmtId="0" fontId="3" fillId="8" borderId="5" xfId="2" applyFont="1" applyFill="1" applyBorder="1" applyAlignment="1" applyProtection="1">
      <alignment horizontal="center" vertical="center"/>
      <protection hidden="1"/>
    </xf>
    <xf numFmtId="0" fontId="26" fillId="6" borderId="90" xfId="2" applyFont="1" applyFill="1" applyBorder="1" applyAlignment="1" applyProtection="1">
      <alignment horizontal="center" vertical="center" wrapText="1"/>
      <protection hidden="1"/>
    </xf>
    <xf numFmtId="0" fontId="30" fillId="0" borderId="74" xfId="2" applyFont="1" applyBorder="1" applyAlignment="1">
      <alignment horizontal="center" vertical="center" wrapText="1"/>
    </xf>
    <xf numFmtId="0" fontId="30" fillId="0" borderId="36" xfId="2" applyFont="1" applyBorder="1" applyAlignment="1">
      <alignment horizontal="center" vertical="center" wrapText="1"/>
    </xf>
    <xf numFmtId="0" fontId="20" fillId="6" borderId="5" xfId="2" applyFont="1" applyFill="1" applyBorder="1" applyAlignment="1" applyProtection="1">
      <alignment vertical="center" wrapText="1"/>
      <protection hidden="1"/>
    </xf>
    <xf numFmtId="0" fontId="30" fillId="0" borderId="90" xfId="2" applyFont="1" applyBorder="1" applyAlignment="1">
      <alignment horizontal="center" vertical="center" wrapText="1"/>
    </xf>
    <xf numFmtId="0" fontId="20" fillId="6" borderId="91" xfId="2" applyFont="1" applyFill="1" applyBorder="1" applyAlignment="1" applyProtection="1">
      <alignment vertical="center" wrapText="1"/>
      <protection hidden="1"/>
    </xf>
    <xf numFmtId="0" fontId="1" fillId="6" borderId="38" xfId="2" applyFont="1" applyFill="1" applyBorder="1" applyAlignment="1" applyProtection="1">
      <alignment horizontal="center"/>
      <protection hidden="1"/>
    </xf>
    <xf numFmtId="1" fontId="3" fillId="7" borderId="4" xfId="2" quotePrefix="1" applyNumberFormat="1" applyFont="1" applyFill="1" applyBorder="1" applyAlignment="1" applyProtection="1">
      <alignment horizontal="center"/>
      <protection locked="0" hidden="1"/>
    </xf>
    <xf numFmtId="166" fontId="13" fillId="3" borderId="2" xfId="2" applyNumberFormat="1" applyFont="1" applyFill="1" applyBorder="1" applyAlignment="1" applyProtection="1">
      <alignment horizontal="center"/>
      <protection hidden="1"/>
    </xf>
    <xf numFmtId="0" fontId="13" fillId="3" borderId="42" xfId="2" applyFont="1" applyFill="1" applyBorder="1" applyAlignment="1" applyProtection="1">
      <alignment horizontal="center"/>
      <protection hidden="1"/>
    </xf>
    <xf numFmtId="2" fontId="31" fillId="17" borderId="1" xfId="2" applyNumberFormat="1" applyFont="1" applyFill="1" applyBorder="1" applyAlignment="1" applyProtection="1">
      <alignment horizontal="right"/>
      <protection hidden="1"/>
    </xf>
    <xf numFmtId="4" fontId="31" fillId="17" borderId="1" xfId="2" applyNumberFormat="1" applyFont="1" applyFill="1" applyBorder="1" applyAlignment="1" applyProtection="1">
      <alignment horizontal="right"/>
      <protection hidden="1"/>
    </xf>
    <xf numFmtId="4" fontId="3" fillId="18" borderId="92" xfId="2" applyNumberFormat="1" applyFont="1" applyFill="1" applyBorder="1" applyProtection="1">
      <protection hidden="1"/>
    </xf>
    <xf numFmtId="4" fontId="10" fillId="7" borderId="63" xfId="2" applyNumberFormat="1" applyFont="1" applyFill="1" applyBorder="1" applyAlignment="1" applyProtection="1">
      <alignment horizontal="right"/>
      <protection hidden="1"/>
    </xf>
    <xf numFmtId="0" fontId="1" fillId="6" borderId="20" xfId="2" applyFont="1" applyFill="1" applyBorder="1" applyAlignment="1" applyProtection="1">
      <alignment horizontal="center"/>
      <protection hidden="1"/>
    </xf>
    <xf numFmtId="0" fontId="1" fillId="6" borderId="31" xfId="2" applyFont="1" applyFill="1" applyBorder="1" applyAlignment="1" applyProtection="1">
      <alignment horizontal="center"/>
      <protection hidden="1"/>
    </xf>
    <xf numFmtId="0" fontId="10" fillId="0" borderId="51" xfId="2" applyFont="1" applyBorder="1" applyProtection="1">
      <protection hidden="1"/>
    </xf>
    <xf numFmtId="4" fontId="10" fillId="0" borderId="7" xfId="2" applyNumberFormat="1" applyFont="1" applyBorder="1" applyAlignment="1" applyProtection="1">
      <alignment horizontal="left"/>
      <protection hidden="1"/>
    </xf>
    <xf numFmtId="0" fontId="8" fillId="0" borderId="7" xfId="2" applyFont="1" applyBorder="1" applyAlignment="1" applyProtection="1">
      <alignment horizontal="left"/>
      <protection hidden="1"/>
    </xf>
    <xf numFmtId="4" fontId="25" fillId="0" borderId="90" xfId="2" applyNumberFormat="1" applyFont="1" applyBorder="1" applyAlignment="1" applyProtection="1">
      <alignment horizontal="right"/>
      <protection hidden="1"/>
    </xf>
    <xf numFmtId="4" fontId="8" fillId="0" borderId="5" xfId="2" applyNumberFormat="1" applyFont="1" applyBorder="1" applyAlignment="1" applyProtection="1">
      <alignment horizontal="right"/>
      <protection hidden="1"/>
    </xf>
    <xf numFmtId="4" fontId="8" fillId="0" borderId="5" xfId="2" applyNumberFormat="1" applyFont="1" applyBorder="1" applyAlignment="1" applyProtection="1">
      <alignment horizontal="center"/>
      <protection hidden="1"/>
    </xf>
    <xf numFmtId="4" fontId="8" fillId="0" borderId="95" xfId="2" applyNumberFormat="1" applyFont="1" applyBorder="1" applyAlignment="1" applyProtection="1">
      <alignment horizontal="right"/>
      <protection hidden="1"/>
    </xf>
    <xf numFmtId="4" fontId="3" fillId="0" borderId="7" xfId="2" applyNumberFormat="1" applyFont="1" applyBorder="1" applyAlignment="1" applyProtection="1">
      <alignment horizontal="right"/>
      <protection hidden="1"/>
    </xf>
    <xf numFmtId="170" fontId="3" fillId="0" borderId="76" xfId="2" applyNumberFormat="1" applyFont="1" applyBorder="1" applyAlignment="1" applyProtection="1">
      <alignment horizontal="right"/>
      <protection hidden="1"/>
    </xf>
    <xf numFmtId="0" fontId="1" fillId="0" borderId="65" xfId="2" applyFont="1" applyBorder="1" applyProtection="1">
      <protection hidden="1"/>
    </xf>
    <xf numFmtId="0" fontId="5" fillId="0" borderId="0" xfId="2" applyFont="1" applyProtection="1">
      <protection hidden="1"/>
    </xf>
    <xf numFmtId="0" fontId="1" fillId="0" borderId="0" xfId="2" applyFont="1" applyProtection="1">
      <protection locked="0" hidden="1"/>
    </xf>
    <xf numFmtId="0" fontId="1" fillId="0" borderId="41" xfId="2" applyFont="1" applyBorder="1" applyAlignment="1" applyProtection="1">
      <alignment vertical="center"/>
      <protection hidden="1"/>
    </xf>
    <xf numFmtId="0" fontId="5" fillId="0" borderId="41" xfId="2" applyFont="1" applyBorder="1" applyProtection="1">
      <protection hidden="1"/>
    </xf>
    <xf numFmtId="0" fontId="1" fillId="0" borderId="40" xfId="2" applyFont="1" applyBorder="1" applyAlignment="1" applyProtection="1">
      <alignment vertical="center"/>
      <protection hidden="1"/>
    </xf>
    <xf numFmtId="0" fontId="1" fillId="0" borderId="96" xfId="2" applyFont="1" applyBorder="1" applyProtection="1">
      <protection locked="0" hidden="1"/>
    </xf>
    <xf numFmtId="0" fontId="1" fillId="0" borderId="18" xfId="2" applyFont="1" applyBorder="1" applyProtection="1">
      <protection hidden="1"/>
    </xf>
    <xf numFmtId="0" fontId="1" fillId="0" borderId="0" xfId="2" applyFont="1" applyAlignment="1" applyProtection="1">
      <alignment vertical="center"/>
      <protection locked="0" hidden="1"/>
    </xf>
    <xf numFmtId="0" fontId="1" fillId="0" borderId="39" xfId="2" applyFont="1" applyBorder="1" applyAlignment="1" applyProtection="1">
      <alignment vertical="center"/>
      <protection hidden="1"/>
    </xf>
    <xf numFmtId="0" fontId="5" fillId="0" borderId="39" xfId="2" applyFont="1" applyBorder="1" applyProtection="1">
      <protection hidden="1"/>
    </xf>
    <xf numFmtId="0" fontId="5" fillId="0" borderId="0" xfId="2" applyFont="1" applyAlignment="1" applyProtection="1">
      <alignment horizontal="center"/>
      <protection hidden="1"/>
    </xf>
    <xf numFmtId="0" fontId="5" fillId="0" borderId="63" xfId="2" applyFont="1" applyBorder="1" applyProtection="1">
      <protection locked="0" hidden="1"/>
    </xf>
    <xf numFmtId="0" fontId="1" fillId="0" borderId="46" xfId="2" applyFont="1" applyBorder="1" applyProtection="1">
      <protection hidden="1"/>
    </xf>
    <xf numFmtId="0" fontId="1" fillId="0" borderId="47" xfId="2" applyFont="1" applyBorder="1" applyProtection="1">
      <protection hidden="1"/>
    </xf>
    <xf numFmtId="0" fontId="11" fillId="0" borderId="0" xfId="2" applyFont="1" applyAlignment="1" applyProtection="1">
      <alignment horizontal="right"/>
      <protection hidden="1"/>
    </xf>
    <xf numFmtId="4" fontId="22" fillId="0" borderId="0" xfId="2" applyNumberFormat="1" applyFont="1" applyAlignment="1" applyProtection="1">
      <alignment horizontal="right"/>
      <protection hidden="1"/>
    </xf>
    <xf numFmtId="4" fontId="22" fillId="0" borderId="0" xfId="2" applyNumberFormat="1" applyFont="1" applyAlignment="1" applyProtection="1">
      <alignment horizontal="center"/>
      <protection hidden="1"/>
    </xf>
    <xf numFmtId="4" fontId="16" fillId="0" borderId="0" xfId="2" applyNumberFormat="1" applyFont="1" applyAlignment="1" applyProtection="1">
      <alignment horizontal="right"/>
      <protection hidden="1"/>
    </xf>
    <xf numFmtId="0" fontId="34" fillId="0" borderId="0" xfId="2" applyFont="1" applyAlignment="1" applyProtection="1">
      <alignment vertical="center"/>
      <protection hidden="1"/>
    </xf>
    <xf numFmtId="0" fontId="3" fillId="0" borderId="0" xfId="2" applyFont="1" applyProtection="1">
      <protection hidden="1"/>
    </xf>
    <xf numFmtId="0" fontId="1" fillId="0" borderId="0" xfId="2" applyFont="1" applyAlignment="1" applyProtection="1">
      <alignment horizontal="center"/>
      <protection hidden="1"/>
    </xf>
    <xf numFmtId="49" fontId="30" fillId="0" borderId="0" xfId="2" applyNumberFormat="1" applyFont="1" applyAlignment="1" applyProtection="1">
      <alignment horizontal="center" vertical="center"/>
      <protection hidden="1"/>
    </xf>
    <xf numFmtId="0" fontId="1" fillId="0" borderId="14" xfId="2" applyFont="1" applyBorder="1" applyProtection="1">
      <protection hidden="1"/>
    </xf>
    <xf numFmtId="0" fontId="3" fillId="0" borderId="14" xfId="2" applyFont="1" applyBorder="1" applyProtection="1">
      <protection hidden="1"/>
    </xf>
    <xf numFmtId="14" fontId="35" fillId="0" borderId="14" xfId="2" applyNumberFormat="1" applyFont="1" applyBorder="1" applyProtection="1">
      <protection hidden="1"/>
    </xf>
    <xf numFmtId="14" fontId="36" fillId="0" borderId="14" xfId="2" applyNumberFormat="1" applyFont="1" applyBorder="1" applyAlignment="1" applyProtection="1">
      <alignment horizontal="center"/>
      <protection hidden="1"/>
    </xf>
    <xf numFmtId="0" fontId="5" fillId="0" borderId="17" xfId="2" applyFont="1" applyBorder="1" applyProtection="1">
      <protection hidden="1"/>
    </xf>
    <xf numFmtId="49" fontId="37" fillId="0" borderId="0" xfId="2" quotePrefix="1" applyNumberFormat="1" applyFont="1" applyAlignment="1" applyProtection="1">
      <alignment horizontal="left" vertical="center"/>
      <protection hidden="1"/>
    </xf>
    <xf numFmtId="49" fontId="37" fillId="0" borderId="0" xfId="2" applyNumberFormat="1" applyFont="1" applyAlignment="1" applyProtection="1">
      <alignment horizontal="center" vertical="center"/>
      <protection hidden="1"/>
    </xf>
    <xf numFmtId="1" fontId="1" fillId="0" borderId="0" xfId="2" applyNumberFormat="1" applyFont="1" applyProtection="1">
      <protection hidden="1"/>
    </xf>
    <xf numFmtId="1" fontId="1" fillId="0" borderId="15" xfId="2" applyNumberFormat="1" applyFont="1" applyBorder="1" applyAlignment="1" applyProtection="1">
      <alignment horizontal="center" vertical="center"/>
      <protection hidden="1"/>
    </xf>
    <xf numFmtId="1" fontId="3" fillId="0" borderId="15" xfId="2" applyNumberFormat="1" applyFont="1" applyBorder="1" applyProtection="1">
      <protection hidden="1"/>
    </xf>
    <xf numFmtId="0" fontId="18" fillId="19" borderId="5" xfId="2" applyFill="1" applyBorder="1"/>
    <xf numFmtId="1" fontId="1" fillId="0" borderId="15" xfId="2" applyNumberFormat="1" applyFont="1" applyBorder="1" applyProtection="1">
      <protection hidden="1"/>
    </xf>
    <xf numFmtId="4" fontId="18" fillId="19" borderId="5" xfId="2" applyNumberFormat="1" applyFill="1" applyBorder="1"/>
    <xf numFmtId="1" fontId="5" fillId="0" borderId="17" xfId="2" applyNumberFormat="1" applyFont="1" applyBorder="1" applyProtection="1">
      <protection hidden="1"/>
    </xf>
    <xf numFmtId="49" fontId="18" fillId="0" borderId="0" xfId="2" applyNumberFormat="1"/>
    <xf numFmtId="0" fontId="18" fillId="0" borderId="0" xfId="2"/>
    <xf numFmtId="49" fontId="38" fillId="0" borderId="0" xfId="2" applyNumberFormat="1" applyFont="1" applyAlignment="1">
      <alignment horizontal="left" vertical="center"/>
    </xf>
    <xf numFmtId="2" fontId="39" fillId="20" borderId="0" xfId="2" applyNumberFormat="1" applyFont="1" applyFill="1" applyAlignment="1" applyProtection="1">
      <alignment horizontal="center"/>
      <protection hidden="1"/>
    </xf>
    <xf numFmtId="2" fontId="39" fillId="21" borderId="0" xfId="2" applyNumberFormat="1" applyFont="1" applyFill="1" applyAlignment="1" applyProtection="1">
      <alignment horizontal="center"/>
      <protection hidden="1"/>
    </xf>
    <xf numFmtId="0" fontId="18" fillId="0" borderId="15" xfId="2" applyBorder="1" applyProtection="1">
      <protection hidden="1"/>
    </xf>
    <xf numFmtId="2" fontId="18" fillId="0" borderId="15" xfId="2" applyNumberFormat="1" applyBorder="1" applyProtection="1">
      <protection hidden="1"/>
    </xf>
    <xf numFmtId="2" fontId="40" fillId="0" borderId="0" xfId="2" applyNumberFormat="1" applyFont="1" applyAlignment="1" applyProtection="1">
      <alignment horizontal="center"/>
      <protection hidden="1"/>
    </xf>
    <xf numFmtId="1" fontId="1" fillId="0" borderId="16" xfId="2" applyNumberFormat="1" applyFont="1" applyBorder="1" applyProtection="1">
      <protection hidden="1"/>
    </xf>
    <xf numFmtId="1" fontId="3" fillId="0" borderId="16" xfId="2" applyNumberFormat="1" applyFont="1" applyBorder="1" applyProtection="1">
      <protection hidden="1"/>
    </xf>
    <xf numFmtId="0" fontId="18" fillId="0" borderId="16" xfId="2" applyBorder="1" applyProtection="1">
      <protection hidden="1"/>
    </xf>
    <xf numFmtId="2" fontId="18" fillId="0" borderId="16" xfId="2" applyNumberFormat="1" applyBorder="1" applyProtection="1">
      <protection hidden="1"/>
    </xf>
    <xf numFmtId="1" fontId="3" fillId="0" borderId="0" xfId="2" applyNumberFormat="1" applyFont="1" applyProtection="1">
      <protection hidden="1"/>
    </xf>
    <xf numFmtId="0" fontId="18" fillId="0" borderId="0" xfId="2" applyAlignment="1" applyProtection="1">
      <alignment horizontal="center"/>
      <protection hidden="1"/>
    </xf>
    <xf numFmtId="1" fontId="1" fillId="0" borderId="0" xfId="2" applyNumberFormat="1" applyFont="1" applyAlignment="1" applyProtection="1">
      <alignment horizontal="center"/>
      <protection hidden="1"/>
    </xf>
    <xf numFmtId="1" fontId="1" fillId="0" borderId="47" xfId="2" applyNumberFormat="1" applyFont="1" applyBorder="1" applyProtection="1">
      <protection hidden="1"/>
    </xf>
    <xf numFmtId="1" fontId="3" fillId="0" borderId="47" xfId="2" applyNumberFormat="1" applyFont="1" applyBorder="1" applyProtection="1">
      <protection hidden="1"/>
    </xf>
    <xf numFmtId="1" fontId="1" fillId="0" borderId="47" xfId="2" applyNumberFormat="1" applyFont="1" applyBorder="1" applyAlignment="1" applyProtection="1">
      <alignment horizontal="center"/>
      <protection hidden="1"/>
    </xf>
    <xf numFmtId="1" fontId="5" fillId="0" borderId="48" xfId="2" applyNumberFormat="1" applyFont="1" applyBorder="1" applyProtection="1">
      <protection hidden="1"/>
    </xf>
    <xf numFmtId="49" fontId="11" fillId="0" borderId="0" xfId="1" applyNumberFormat="1" applyFont="1" applyAlignment="1">
      <alignment horizontal="left"/>
    </xf>
    <xf numFmtId="49" fontId="8" fillId="7" borderId="92" xfId="2" applyNumberFormat="1" applyFont="1" applyFill="1" applyBorder="1" applyAlignment="1" applyProtection="1">
      <alignment horizontal="center"/>
      <protection hidden="1"/>
    </xf>
    <xf numFmtId="4" fontId="3" fillId="7" borderId="3" xfId="2" applyNumberFormat="1" applyFont="1" applyFill="1" applyBorder="1" applyProtection="1">
      <protection hidden="1"/>
    </xf>
    <xf numFmtId="4" fontId="3" fillId="7" borderId="1" xfId="2" applyNumberFormat="1" applyFont="1" applyFill="1" applyBorder="1" applyAlignment="1" applyProtection="1">
      <alignment horizontal="center"/>
      <protection hidden="1"/>
    </xf>
    <xf numFmtId="4" fontId="3" fillId="7" borderId="1" xfId="2" applyNumberFormat="1" applyFont="1" applyFill="1" applyBorder="1" applyAlignment="1" applyProtection="1">
      <alignment horizontal="right"/>
      <protection hidden="1"/>
    </xf>
    <xf numFmtId="49" fontId="8" fillId="7" borderId="93" xfId="2" applyNumberFormat="1" applyFont="1" applyFill="1" applyBorder="1" applyAlignment="1" applyProtection="1">
      <alignment horizontal="center"/>
      <protection hidden="1"/>
    </xf>
    <xf numFmtId="9" fontId="3" fillId="8" borderId="10" xfId="0" applyNumberFormat="1" applyFont="1" applyFill="1" applyBorder="1" applyAlignment="1" applyProtection="1">
      <alignment horizontal="center" vertical="center"/>
      <protection hidden="1"/>
    </xf>
    <xf numFmtId="0" fontId="1" fillId="0" borderId="55" xfId="2" applyFont="1" applyBorder="1" applyProtection="1">
      <protection hidden="1"/>
    </xf>
    <xf numFmtId="0" fontId="1" fillId="0" borderId="0" xfId="2" applyFont="1" applyAlignment="1" applyProtection="1">
      <alignment vertical="top" wrapText="1"/>
      <protection hidden="1"/>
    </xf>
    <xf numFmtId="0" fontId="1" fillId="0" borderId="0" xfId="2" applyFont="1" applyAlignment="1" applyProtection="1">
      <alignment vertical="top"/>
      <protection hidden="1"/>
    </xf>
    <xf numFmtId="0" fontId="19" fillId="0" borderId="18" xfId="2" applyFont="1" applyBorder="1" applyAlignment="1" applyProtection="1">
      <alignment vertical="center" wrapText="1"/>
      <protection hidden="1"/>
    </xf>
    <xf numFmtId="0" fontId="1" fillId="0" borderId="82" xfId="2" applyFont="1" applyBorder="1" applyAlignment="1" applyProtection="1">
      <alignment vertical="center"/>
      <protection hidden="1"/>
    </xf>
    <xf numFmtId="0" fontId="42" fillId="0" borderId="0" xfId="2" applyFont="1" applyAlignment="1" applyProtection="1">
      <alignment wrapText="1"/>
      <protection hidden="1"/>
    </xf>
    <xf numFmtId="0" fontId="15" fillId="0" borderId="18" xfId="0" applyFont="1" applyBorder="1" applyAlignment="1" applyProtection="1">
      <alignment vertical="center"/>
      <protection hidden="1"/>
    </xf>
    <xf numFmtId="0" fontId="15" fillId="0" borderId="0" xfId="0" applyFont="1" applyAlignment="1" applyProtection="1">
      <alignment vertical="center"/>
      <protection hidden="1"/>
    </xf>
    <xf numFmtId="0" fontId="4" fillId="8" borderId="31" xfId="0" applyFont="1" applyFill="1" applyBorder="1" applyAlignment="1" applyProtection="1">
      <alignment horizontal="center" vertical="center"/>
      <protection hidden="1"/>
    </xf>
    <xf numFmtId="3" fontId="4" fillId="4" borderId="1" xfId="0" applyNumberFormat="1" applyFont="1" applyFill="1" applyBorder="1" applyAlignment="1" applyProtection="1">
      <alignment horizontal="right" vertical="center"/>
      <protection locked="0"/>
    </xf>
    <xf numFmtId="4" fontId="2" fillId="3" borderId="1" xfId="0" applyNumberFormat="1" applyFont="1" applyFill="1" applyBorder="1" applyAlignment="1" applyProtection="1">
      <alignment horizontal="right" vertical="center"/>
      <protection hidden="1"/>
    </xf>
    <xf numFmtId="2" fontId="4" fillId="4" borderId="1" xfId="0" applyNumberFormat="1" applyFont="1" applyFill="1" applyBorder="1" applyAlignment="1" applyProtection="1">
      <alignment horizontal="right" vertical="center"/>
      <protection locked="0"/>
    </xf>
    <xf numFmtId="3" fontId="8" fillId="11" borderId="5" xfId="0" applyNumberFormat="1" applyFont="1" applyFill="1" applyBorder="1" applyAlignment="1" applyProtection="1">
      <alignment horizontal="center" vertical="center"/>
      <protection hidden="1"/>
    </xf>
    <xf numFmtId="168" fontId="8" fillId="11" borderId="5" xfId="0" applyNumberFormat="1" applyFont="1" applyFill="1" applyBorder="1" applyAlignment="1" applyProtection="1">
      <alignment horizontal="center" vertical="center"/>
      <protection hidden="1"/>
    </xf>
    <xf numFmtId="4" fontId="8" fillId="11" borderId="5" xfId="0" applyNumberFormat="1" applyFont="1" applyFill="1" applyBorder="1" applyAlignment="1" applyProtection="1">
      <alignment horizontal="center" vertical="center"/>
      <protection hidden="1"/>
    </xf>
    <xf numFmtId="3" fontId="3" fillId="6" borderId="70" xfId="0" applyNumberFormat="1" applyFont="1" applyFill="1" applyBorder="1" applyAlignment="1" applyProtection="1">
      <alignment horizontal="center"/>
      <protection hidden="1"/>
    </xf>
    <xf numFmtId="3" fontId="13" fillId="6" borderId="36" xfId="0" applyNumberFormat="1" applyFont="1" applyFill="1" applyBorder="1" applyAlignment="1" applyProtection="1">
      <alignment horizontal="center"/>
      <protection hidden="1"/>
    </xf>
    <xf numFmtId="4" fontId="8" fillId="8" borderId="70" xfId="0" applyNumberFormat="1" applyFont="1" applyFill="1" applyBorder="1" applyAlignment="1" applyProtection="1">
      <alignment horizontal="center"/>
      <protection hidden="1"/>
    </xf>
    <xf numFmtId="4" fontId="3" fillId="6" borderId="70" xfId="0" applyNumberFormat="1" applyFont="1" applyFill="1" applyBorder="1" applyAlignment="1" applyProtection="1">
      <alignment horizontal="center" vertical="center"/>
      <protection hidden="1"/>
    </xf>
    <xf numFmtId="4" fontId="6" fillId="6" borderId="70" xfId="0" applyNumberFormat="1" applyFont="1" applyFill="1" applyBorder="1" applyAlignment="1" applyProtection="1">
      <alignment horizontal="center" vertical="center"/>
      <protection hidden="1"/>
    </xf>
    <xf numFmtId="168" fontId="3" fillId="8" borderId="36" xfId="0" applyNumberFormat="1" applyFont="1" applyFill="1" applyBorder="1" applyAlignment="1" applyProtection="1">
      <alignment horizontal="center" vertical="center"/>
      <protection hidden="1"/>
    </xf>
    <xf numFmtId="4" fontId="3" fillId="6" borderId="36" xfId="0" applyNumberFormat="1" applyFont="1" applyFill="1" applyBorder="1" applyAlignment="1" applyProtection="1">
      <alignment horizontal="center"/>
      <protection hidden="1"/>
    </xf>
    <xf numFmtId="0" fontId="1" fillId="0" borderId="17" xfId="2" applyFont="1" applyBorder="1" applyAlignment="1" applyProtection="1">
      <alignment vertical="center"/>
      <protection hidden="1"/>
    </xf>
    <xf numFmtId="0" fontId="4" fillId="12" borderId="18" xfId="0" applyFont="1" applyFill="1" applyBorder="1" applyAlignment="1">
      <alignment vertical="center"/>
    </xf>
    <xf numFmtId="4" fontId="3" fillId="6" borderId="99" xfId="0" applyNumberFormat="1" applyFont="1" applyFill="1" applyBorder="1" applyAlignment="1" applyProtection="1">
      <alignment horizontal="center" vertical="center"/>
      <protection hidden="1"/>
    </xf>
    <xf numFmtId="4" fontId="3" fillId="6" borderId="100" xfId="0" applyNumberFormat="1" applyFont="1" applyFill="1" applyBorder="1" applyAlignment="1" applyProtection="1">
      <alignment horizontal="center"/>
      <protection hidden="1"/>
    </xf>
    <xf numFmtId="4" fontId="8" fillId="11" borderId="76" xfId="0" applyNumberFormat="1" applyFont="1" applyFill="1" applyBorder="1" applyAlignment="1" applyProtection="1">
      <alignment horizontal="center" vertical="center"/>
      <protection hidden="1"/>
    </xf>
    <xf numFmtId="4" fontId="6" fillId="6" borderId="10" xfId="0" applyNumberFormat="1" applyFont="1" applyFill="1" applyBorder="1" applyAlignment="1" applyProtection="1">
      <alignment horizontal="center"/>
      <protection hidden="1"/>
    </xf>
    <xf numFmtId="4" fontId="1" fillId="3" borderId="97" xfId="0" applyNumberFormat="1" applyFont="1" applyFill="1" applyBorder="1" applyAlignment="1" applyProtection="1">
      <alignment horizontal="right" vertical="center"/>
      <protection hidden="1"/>
    </xf>
    <xf numFmtId="0" fontId="44" fillId="0" borderId="55" xfId="2" applyFont="1" applyBorder="1" applyAlignment="1" applyProtection="1">
      <alignment horizontal="center"/>
      <protection hidden="1"/>
    </xf>
    <xf numFmtId="0" fontId="44" fillId="0" borderId="0" xfId="2" applyFont="1" applyAlignment="1" applyProtection="1">
      <alignment horizontal="center" vertical="center"/>
      <protection hidden="1"/>
    </xf>
    <xf numFmtId="0" fontId="1" fillId="14" borderId="3" xfId="0" applyFont="1" applyFill="1" applyBorder="1" applyAlignment="1" applyProtection="1">
      <alignment horizontal="center" vertical="center"/>
      <protection locked="0"/>
    </xf>
    <xf numFmtId="0" fontId="3" fillId="6" borderId="105" xfId="0" applyFont="1" applyFill="1" applyBorder="1" applyAlignment="1" applyProtection="1">
      <alignment horizontal="center" vertical="center"/>
      <protection hidden="1"/>
    </xf>
    <xf numFmtId="0" fontId="1" fillId="0" borderId="98" xfId="0" applyFont="1" applyBorder="1" applyAlignment="1" applyProtection="1">
      <alignment horizontal="left" vertical="justify"/>
      <protection hidden="1"/>
    </xf>
    <xf numFmtId="0" fontId="45" fillId="0" borderId="99" xfId="0" applyFont="1" applyBorder="1" applyAlignment="1" applyProtection="1">
      <alignment horizontal="center" vertical="top"/>
      <protection hidden="1"/>
    </xf>
    <xf numFmtId="0" fontId="1" fillId="0" borderId="98" xfId="0" applyFont="1" applyBorder="1" applyAlignment="1" applyProtection="1">
      <alignment horizontal="left" vertical="center"/>
      <protection hidden="1"/>
    </xf>
    <xf numFmtId="0" fontId="3" fillId="6" borderId="91" xfId="0" applyFont="1" applyFill="1" applyBorder="1" applyAlignment="1" applyProtection="1">
      <alignment horizontal="center" vertical="center"/>
      <protection hidden="1"/>
    </xf>
    <xf numFmtId="0" fontId="45" fillId="0" borderId="107" xfId="0" applyFont="1" applyBorder="1" applyAlignment="1" applyProtection="1">
      <alignment horizontal="center" vertical="top"/>
      <protection hidden="1"/>
    </xf>
    <xf numFmtId="0" fontId="3" fillId="0" borderId="0" xfId="0" applyFont="1" applyAlignment="1" applyProtection="1">
      <alignment vertical="center"/>
      <protection hidden="1"/>
    </xf>
    <xf numFmtId="0" fontId="3" fillId="6" borderId="5" xfId="0" applyFont="1" applyFill="1" applyBorder="1" applyAlignment="1" applyProtection="1">
      <alignment horizontal="center" vertical="center"/>
      <protection hidden="1"/>
    </xf>
    <xf numFmtId="0" fontId="1" fillId="6" borderId="38" xfId="0" applyFont="1" applyFill="1" applyBorder="1" applyAlignment="1" applyProtection="1">
      <alignment horizontal="center" vertical="center"/>
      <protection hidden="1"/>
    </xf>
    <xf numFmtId="14" fontId="3" fillId="7" borderId="4" xfId="0" applyNumberFormat="1"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hidden="1"/>
    </xf>
    <xf numFmtId="49" fontId="1" fillId="7" borderId="63" xfId="0" applyNumberFormat="1" applyFont="1" applyFill="1" applyBorder="1" applyAlignment="1" applyProtection="1">
      <alignment horizontal="left" vertical="center"/>
      <protection locked="0"/>
    </xf>
    <xf numFmtId="2" fontId="1" fillId="0" borderId="0" xfId="0" applyNumberFormat="1" applyFont="1" applyAlignment="1" applyProtection="1">
      <alignment vertical="center"/>
      <protection hidden="1"/>
    </xf>
    <xf numFmtId="1" fontId="1" fillId="0" borderId="0" xfId="0" applyNumberFormat="1" applyFont="1" applyAlignment="1" applyProtection="1">
      <alignment vertical="center"/>
      <protection hidden="1"/>
    </xf>
    <xf numFmtId="0" fontId="1" fillId="6" borderId="20" xfId="0" applyFont="1" applyFill="1" applyBorder="1" applyAlignment="1" applyProtection="1">
      <alignment horizontal="center" vertical="center"/>
      <protection hidden="1"/>
    </xf>
    <xf numFmtId="0" fontId="10" fillId="7" borderId="15" xfId="0" applyFont="1" applyFill="1" applyBorder="1" applyAlignment="1" applyProtection="1">
      <alignment horizontal="center" vertical="center"/>
      <protection hidden="1"/>
    </xf>
    <xf numFmtId="49" fontId="1" fillId="7" borderId="64" xfId="0" applyNumberFormat="1" applyFont="1" applyFill="1" applyBorder="1" applyAlignment="1" applyProtection="1">
      <alignment horizontal="left" vertical="center"/>
      <protection locked="0"/>
    </xf>
    <xf numFmtId="0" fontId="1" fillId="6" borderId="21" xfId="0" applyFont="1" applyFill="1" applyBorder="1" applyAlignment="1" applyProtection="1">
      <alignment horizontal="center" vertical="center"/>
      <protection hidden="1"/>
    </xf>
    <xf numFmtId="0" fontId="10" fillId="7" borderId="16" xfId="0" applyFont="1" applyFill="1" applyBorder="1" applyAlignment="1" applyProtection="1">
      <alignment horizontal="center" vertical="center"/>
      <protection hidden="1"/>
    </xf>
    <xf numFmtId="49" fontId="1" fillId="7" borderId="108" xfId="0" applyNumberFormat="1" applyFont="1" applyFill="1" applyBorder="1" applyAlignment="1" applyProtection="1">
      <alignment horizontal="left" vertical="center"/>
      <protection locked="0"/>
    </xf>
    <xf numFmtId="4" fontId="4" fillId="7" borderId="88" xfId="0" applyNumberFormat="1" applyFont="1" applyFill="1" applyBorder="1" applyAlignment="1" applyProtection="1">
      <alignment horizontal="right" vertical="center"/>
      <protection hidden="1"/>
    </xf>
    <xf numFmtId="0" fontId="5" fillId="0" borderId="18" xfId="0" applyFont="1" applyBorder="1" applyProtection="1">
      <protection hidden="1"/>
    </xf>
    <xf numFmtId="0" fontId="5" fillId="0" borderId="0" xfId="0" applyFont="1" applyProtection="1">
      <protection hidden="1"/>
    </xf>
    <xf numFmtId="0" fontId="1" fillId="0" borderId="17" xfId="0" applyFont="1" applyBorder="1" applyProtection="1">
      <protection hidden="1"/>
    </xf>
    <xf numFmtId="0" fontId="1" fillId="0" borderId="106"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171" fontId="4" fillId="0" borderId="1" xfId="0" applyNumberFormat="1" applyFont="1" applyBorder="1" applyAlignment="1" applyProtection="1">
      <alignment horizontal="center" vertical="center"/>
      <protection hidden="1"/>
    </xf>
    <xf numFmtId="4" fontId="4" fillId="7" borderId="4" xfId="0" applyNumberFormat="1" applyFont="1" applyFill="1" applyBorder="1" applyAlignment="1" applyProtection="1">
      <alignment horizontal="right" vertical="center"/>
      <protection hidden="1"/>
    </xf>
    <xf numFmtId="0" fontId="4" fillId="0" borderId="0" xfId="0" applyFont="1" applyAlignment="1" applyProtection="1">
      <alignment horizontal="center" vertical="center"/>
      <protection hidden="1"/>
    </xf>
    <xf numFmtId="14" fontId="31" fillId="0" borderId="0" xfId="0" applyNumberFormat="1" applyFont="1" applyAlignment="1" applyProtection="1">
      <alignment vertical="center"/>
      <protection hidden="1"/>
    </xf>
    <xf numFmtId="4" fontId="1" fillId="3" borderId="1" xfId="0" applyNumberFormat="1" applyFont="1" applyFill="1" applyBorder="1" applyAlignment="1" applyProtection="1">
      <alignment horizontal="right" vertical="center"/>
      <protection hidden="1"/>
    </xf>
    <xf numFmtId="0" fontId="4" fillId="22" borderId="28" xfId="0" applyFont="1" applyFill="1" applyBorder="1" applyAlignment="1" applyProtection="1">
      <alignment horizontal="center" vertical="center"/>
      <protection locked="0"/>
    </xf>
    <xf numFmtId="14" fontId="1" fillId="14" borderId="3" xfId="0" applyNumberFormat="1" applyFont="1" applyFill="1" applyBorder="1" applyAlignment="1" applyProtection="1">
      <alignment horizontal="center" vertical="center"/>
      <protection locked="0"/>
    </xf>
    <xf numFmtId="14" fontId="1" fillId="14" borderId="57" xfId="0" applyNumberFormat="1" applyFont="1" applyFill="1" applyBorder="1" applyAlignment="1" applyProtection="1">
      <alignment horizontal="center" vertical="center"/>
      <protection locked="0"/>
    </xf>
    <xf numFmtId="14" fontId="3" fillId="0" borderId="4" xfId="0" applyNumberFormat="1" applyFont="1" applyBorder="1" applyAlignment="1" applyProtection="1">
      <alignment horizontal="center"/>
      <protection locked="0"/>
    </xf>
    <xf numFmtId="14" fontId="46" fillId="0" borderId="0" xfId="2" applyNumberFormat="1" applyFont="1"/>
    <xf numFmtId="14" fontId="47" fillId="0" borderId="0" xfId="2" applyNumberFormat="1" applyFont="1"/>
    <xf numFmtId="0" fontId="31" fillId="0" borderId="0" xfId="2" applyFont="1" applyAlignment="1" applyProtection="1">
      <alignment vertical="top"/>
      <protection hidden="1"/>
    </xf>
    <xf numFmtId="0" fontId="48" fillId="0" borderId="0" xfId="2" applyFont="1" applyAlignment="1" applyProtection="1">
      <alignment wrapText="1"/>
      <protection hidden="1"/>
    </xf>
    <xf numFmtId="4" fontId="6" fillId="8" borderId="70" xfId="0" applyNumberFormat="1" applyFont="1" applyFill="1" applyBorder="1" applyAlignment="1" applyProtection="1">
      <alignment horizontal="center"/>
      <protection hidden="1"/>
    </xf>
    <xf numFmtId="4" fontId="4" fillId="0" borderId="1" xfId="0" applyNumberFormat="1" applyFont="1" applyBorder="1" applyProtection="1">
      <protection hidden="1"/>
    </xf>
    <xf numFmtId="10" fontId="49" fillId="23" borderId="110" xfId="0" applyNumberFormat="1" applyFont="1" applyFill="1" applyBorder="1" applyAlignment="1">
      <alignment horizontal="center" wrapText="1"/>
    </xf>
    <xf numFmtId="4" fontId="49" fillId="23" borderId="101" xfId="0" applyNumberFormat="1" applyFont="1" applyFill="1" applyBorder="1" applyAlignment="1">
      <alignment horizontal="center" wrapText="1"/>
    </xf>
    <xf numFmtId="0" fontId="10" fillId="8" borderId="51" xfId="0" applyFont="1" applyFill="1" applyBorder="1" applyAlignment="1" applyProtection="1">
      <alignment horizontal="right" vertical="center"/>
      <protection hidden="1"/>
    </xf>
    <xf numFmtId="0" fontId="10" fillId="8" borderId="7" xfId="0" applyFont="1" applyFill="1" applyBorder="1" applyAlignment="1" applyProtection="1">
      <alignment horizontal="right" vertical="center"/>
      <protection hidden="1"/>
    </xf>
    <xf numFmtId="0" fontId="10" fillId="8" borderId="6" xfId="0" applyFont="1" applyFill="1" applyBorder="1" applyAlignment="1" applyProtection="1">
      <alignment horizontal="right" vertical="center"/>
      <protection hidden="1"/>
    </xf>
    <xf numFmtId="0" fontId="1" fillId="2" borderId="4" xfId="0" applyFont="1" applyFill="1" applyBorder="1" applyAlignment="1" applyProtection="1">
      <alignment horizontal="left" vertical="center"/>
      <protection hidden="1"/>
    </xf>
    <xf numFmtId="0" fontId="1" fillId="2" borderId="4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10" fillId="0" borderId="46" xfId="0" applyFont="1" applyBorder="1" applyAlignment="1" applyProtection="1">
      <alignment horizontal="center"/>
      <protection hidden="1"/>
    </xf>
    <xf numFmtId="0" fontId="10" fillId="0" borderId="47" xfId="0" applyFont="1" applyBorder="1" applyAlignment="1" applyProtection="1">
      <alignment horizontal="center"/>
      <protection hidden="1"/>
    </xf>
    <xf numFmtId="0" fontId="10" fillId="0" borderId="48" xfId="0" applyFont="1" applyBorder="1" applyAlignment="1" applyProtection="1">
      <alignment horizontal="center"/>
      <protection hidden="1"/>
    </xf>
    <xf numFmtId="0" fontId="10" fillId="10" borderId="49" xfId="0" applyFont="1" applyFill="1" applyBorder="1" applyAlignment="1" applyProtection="1">
      <alignment horizontal="center" vertical="center"/>
      <protection hidden="1"/>
    </xf>
    <xf numFmtId="0" fontId="10" fillId="10" borderId="50" xfId="0" applyFont="1" applyFill="1" applyBorder="1" applyAlignment="1" applyProtection="1">
      <alignment horizontal="center" vertical="center"/>
      <protection hidden="1"/>
    </xf>
    <xf numFmtId="0" fontId="10" fillId="10" borderId="37" xfId="0" applyFont="1" applyFill="1" applyBorder="1" applyAlignment="1" applyProtection="1">
      <alignment horizontal="center" vertical="center"/>
      <protection hidden="1"/>
    </xf>
    <xf numFmtId="0" fontId="10" fillId="0" borderId="41" xfId="0" applyFont="1" applyBorder="1" applyAlignment="1" applyProtection="1">
      <alignment horizontal="center" vertical="center"/>
      <protection hidden="1"/>
    </xf>
    <xf numFmtId="0" fontId="16" fillId="0" borderId="40" xfId="0" applyFont="1" applyBorder="1" applyAlignment="1" applyProtection="1">
      <alignment horizontal="center"/>
      <protection hidden="1"/>
    </xf>
    <xf numFmtId="0" fontId="16" fillId="0" borderId="0" xfId="0" applyFont="1" applyAlignment="1" applyProtection="1">
      <alignment horizontal="center"/>
      <protection hidden="1"/>
    </xf>
    <xf numFmtId="0" fontId="10" fillId="0" borderId="42" xfId="0" applyFont="1" applyBorder="1" applyAlignment="1" applyProtection="1">
      <alignment horizontal="center" vertical="center"/>
      <protection hidden="1"/>
    </xf>
    <xf numFmtId="0" fontId="10" fillId="0" borderId="39" xfId="0" applyFont="1" applyBorder="1" applyAlignment="1" applyProtection="1">
      <alignment horizontal="center" vertical="center"/>
      <protection hidden="1"/>
    </xf>
    <xf numFmtId="0" fontId="8" fillId="9" borderId="59" xfId="0" applyFont="1" applyFill="1" applyBorder="1" applyAlignment="1" applyProtection="1">
      <alignment horizontal="center" vertical="center"/>
      <protection hidden="1"/>
    </xf>
    <xf numFmtId="0" fontId="8" fillId="9" borderId="60" xfId="0" applyFont="1" applyFill="1" applyBorder="1" applyAlignment="1" applyProtection="1">
      <alignment horizontal="center" vertical="center"/>
      <protection hidden="1"/>
    </xf>
    <xf numFmtId="0" fontId="8" fillId="9" borderId="61" xfId="0" applyFont="1" applyFill="1" applyBorder="1" applyAlignment="1" applyProtection="1">
      <alignment horizontal="center" vertical="center"/>
      <protection hidden="1"/>
    </xf>
    <xf numFmtId="0" fontId="15" fillId="9" borderId="43" xfId="0" applyFont="1" applyFill="1" applyBorder="1" applyAlignment="1" applyProtection="1">
      <alignment horizontal="center" vertical="center"/>
      <protection hidden="1"/>
    </xf>
    <xf numFmtId="0" fontId="15" fillId="9" borderId="44" xfId="0" applyFont="1" applyFill="1" applyBorder="1" applyAlignment="1" applyProtection="1">
      <alignment horizontal="center" vertical="center"/>
      <protection hidden="1"/>
    </xf>
    <xf numFmtId="0" fontId="15" fillId="9" borderId="45" xfId="0" applyFont="1" applyFill="1" applyBorder="1" applyAlignment="1" applyProtection="1">
      <alignment horizontal="center" vertical="center"/>
      <protection hidden="1"/>
    </xf>
    <xf numFmtId="0" fontId="3" fillId="6" borderId="52" xfId="0" applyFont="1" applyFill="1" applyBorder="1" applyAlignment="1" applyProtection="1">
      <alignment horizontal="center" vertical="center"/>
      <protection hidden="1"/>
    </xf>
    <xf numFmtId="0" fontId="3" fillId="6" borderId="31" xfId="0" applyFont="1" applyFill="1" applyBorder="1" applyAlignment="1" applyProtection="1">
      <alignment horizontal="center" vertical="center"/>
      <protection hidden="1"/>
    </xf>
    <xf numFmtId="0" fontId="3" fillId="6" borderId="53" xfId="0" applyFont="1" applyFill="1" applyBorder="1" applyAlignment="1" applyProtection="1">
      <alignment horizontal="center" vertical="center"/>
      <protection hidden="1"/>
    </xf>
    <xf numFmtId="0" fontId="3" fillId="8" borderId="9"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54" xfId="0" applyFont="1" applyFill="1" applyBorder="1" applyAlignment="1">
      <alignment horizontal="center" vertical="center"/>
    </xf>
    <xf numFmtId="0" fontId="3" fillId="8" borderId="55" xfId="0" applyFont="1" applyFill="1" applyBorder="1" applyAlignment="1">
      <alignment horizontal="center" vertical="center"/>
    </xf>
    <xf numFmtId="0" fontId="3" fillId="8" borderId="56"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0" xfId="0" applyFont="1" applyFill="1" applyAlignment="1">
      <alignment horizontal="center" vertical="center"/>
    </xf>
    <xf numFmtId="0" fontId="3" fillId="8" borderId="57"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47" xfId="0" applyFont="1" applyFill="1" applyBorder="1" applyAlignment="1">
      <alignment horizontal="center" vertical="center"/>
    </xf>
    <xf numFmtId="0" fontId="3" fillId="8" borderId="58" xfId="0" applyFont="1" applyFill="1" applyBorder="1" applyAlignment="1">
      <alignment horizontal="center" vertical="center"/>
    </xf>
    <xf numFmtId="0" fontId="5" fillId="0" borderId="40" xfId="0" applyFont="1" applyBorder="1" applyAlignment="1">
      <alignment horizontal="center"/>
    </xf>
    <xf numFmtId="0" fontId="5" fillId="0" borderId="0" xfId="0" applyFont="1" applyAlignment="1">
      <alignment horizontal="center"/>
    </xf>
    <xf numFmtId="0" fontId="1" fillId="0" borderId="40" xfId="0" applyFont="1" applyBorder="1"/>
    <xf numFmtId="0" fontId="1" fillId="0" borderId="42" xfId="0" applyFont="1" applyBorder="1"/>
    <xf numFmtId="0" fontId="10" fillId="0" borderId="51" xfId="0" applyFont="1" applyBorder="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 fillId="0" borderId="46" xfId="0" applyFont="1" applyBorder="1"/>
    <xf numFmtId="0" fontId="1" fillId="0" borderId="47" xfId="0" applyFont="1" applyBorder="1"/>
    <xf numFmtId="0" fontId="1" fillId="0" borderId="48" xfId="0" applyFont="1" applyBorder="1"/>
    <xf numFmtId="0" fontId="1" fillId="0" borderId="65" xfId="0" applyFont="1" applyBorder="1"/>
    <xf numFmtId="0" fontId="1" fillId="0" borderId="18" xfId="0" applyFont="1" applyBorder="1"/>
    <xf numFmtId="2" fontId="2" fillId="0" borderId="8" xfId="0" applyNumberFormat="1" applyFont="1" applyBorder="1" applyProtection="1">
      <protection hidden="1"/>
    </xf>
    <xf numFmtId="2" fontId="2" fillId="0" borderId="7" xfId="0" applyNumberFormat="1" applyFont="1" applyBorder="1" applyProtection="1">
      <protection hidden="1"/>
    </xf>
    <xf numFmtId="2" fontId="2" fillId="0" borderId="6" xfId="0" applyNumberFormat="1" applyFont="1" applyBorder="1" applyProtection="1">
      <protection hidden="1"/>
    </xf>
    <xf numFmtId="0" fontId="1" fillId="0" borderId="40" xfId="0" applyFont="1" applyBorder="1" applyProtection="1">
      <protection locked="0"/>
    </xf>
    <xf numFmtId="0" fontId="1" fillId="0" borderId="62" xfId="0" applyFont="1" applyBorder="1" applyProtection="1">
      <protection locked="0"/>
    </xf>
    <xf numFmtId="0" fontId="1" fillId="0" borderId="42" xfId="0" applyFont="1" applyBorder="1" applyProtection="1">
      <protection locked="0"/>
    </xf>
    <xf numFmtId="0" fontId="1" fillId="0" borderId="63" xfId="0" applyFont="1" applyBorder="1" applyProtection="1">
      <protection locked="0"/>
    </xf>
    <xf numFmtId="0" fontId="5" fillId="0" borderId="0" xfId="0" applyFont="1"/>
    <xf numFmtId="0" fontId="1" fillId="0" borderId="39" xfId="0" applyFont="1" applyBorder="1" applyAlignment="1">
      <alignment vertical="center"/>
    </xf>
    <xf numFmtId="0" fontId="1" fillId="0" borderId="0" xfId="0" applyFont="1"/>
    <xf numFmtId="0" fontId="5" fillId="0" borderId="40" xfId="0" applyFont="1" applyBorder="1"/>
    <xf numFmtId="0" fontId="5" fillId="0" borderId="39" xfId="0" applyFont="1" applyBorder="1" applyProtection="1">
      <protection locked="0"/>
    </xf>
    <xf numFmtId="0" fontId="5" fillId="0" borderId="64" xfId="0" applyFont="1" applyBorder="1" applyProtection="1">
      <protection locked="0"/>
    </xf>
    <xf numFmtId="0" fontId="8" fillId="12" borderId="66" xfId="0" applyFont="1" applyFill="1" applyBorder="1" applyAlignment="1">
      <alignment horizontal="center" vertical="justify"/>
    </xf>
    <xf numFmtId="0" fontId="8" fillId="12" borderId="67" xfId="0" applyFont="1" applyFill="1" applyBorder="1" applyAlignment="1">
      <alignment horizontal="center" vertical="justify"/>
    </xf>
    <xf numFmtId="0" fontId="6" fillId="12" borderId="68" xfId="0" applyFont="1" applyFill="1" applyBorder="1" applyAlignment="1">
      <alignment horizontal="center" vertical="center"/>
    </xf>
    <xf numFmtId="0" fontId="6" fillId="12" borderId="6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6" xfId="0" applyFont="1" applyFill="1" applyBorder="1" applyAlignment="1">
      <alignment horizontal="center" vertical="center"/>
    </xf>
    <xf numFmtId="0" fontId="3" fillId="12" borderId="70"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65" xfId="0" applyFont="1" applyFill="1" applyBorder="1" applyAlignment="1">
      <alignment horizontal="left" vertical="center"/>
    </xf>
    <xf numFmtId="0" fontId="3" fillId="12" borderId="40" xfId="0" applyFont="1" applyFill="1" applyBorder="1" applyAlignment="1">
      <alignment horizontal="left" vertical="center"/>
    </xf>
    <xf numFmtId="0" fontId="3" fillId="12" borderId="71" xfId="0" applyFont="1" applyFill="1" applyBorder="1" applyAlignment="1">
      <alignment horizontal="left" vertical="center"/>
    </xf>
    <xf numFmtId="0" fontId="3" fillId="12" borderId="46" xfId="0" applyFont="1" applyFill="1" applyBorder="1" applyAlignment="1">
      <alignment horizontal="left" vertical="center"/>
    </xf>
    <xf numFmtId="0" fontId="3" fillId="12" borderId="47" xfId="0" applyFont="1" applyFill="1" applyBorder="1" applyAlignment="1">
      <alignment horizontal="left" vertical="center"/>
    </xf>
    <xf numFmtId="0" fontId="3" fillId="12" borderId="58" xfId="0" applyFont="1" applyFill="1" applyBorder="1" applyAlignment="1">
      <alignment horizontal="left" vertical="center"/>
    </xf>
    <xf numFmtId="49" fontId="4" fillId="5" borderId="72" xfId="0" applyNumberFormat="1" applyFont="1" applyFill="1" applyBorder="1" applyAlignment="1" applyProtection="1">
      <alignment horizontal="center" vertical="center"/>
      <protection locked="0"/>
    </xf>
    <xf numFmtId="49" fontId="4" fillId="5" borderId="71" xfId="0" applyNumberFormat="1" applyFont="1" applyFill="1" applyBorder="1" applyAlignment="1" applyProtection="1">
      <alignment horizontal="center" vertical="center"/>
      <protection locked="0"/>
    </xf>
    <xf numFmtId="49" fontId="4" fillId="5" borderId="13" xfId="0" applyNumberFormat="1" applyFont="1" applyFill="1" applyBorder="1" applyAlignment="1" applyProtection="1">
      <alignment horizontal="center" vertical="center"/>
      <protection locked="0"/>
    </xf>
    <xf numFmtId="49" fontId="4" fillId="5" borderId="58" xfId="0" applyNumberFormat="1" applyFont="1" applyFill="1" applyBorder="1" applyAlignment="1" applyProtection="1">
      <alignment horizontal="center" vertical="center"/>
      <protection locked="0"/>
    </xf>
    <xf numFmtId="0" fontId="3" fillId="12" borderId="8" xfId="0" applyFont="1" applyFill="1" applyBorder="1" applyAlignment="1">
      <alignment horizontal="center" vertical="center"/>
    </xf>
    <xf numFmtId="0" fontId="3" fillId="12" borderId="7" xfId="0" applyFont="1" applyFill="1" applyBorder="1" applyAlignment="1">
      <alignment horizontal="center" vertical="center"/>
    </xf>
    <xf numFmtId="0" fontId="3" fillId="12" borderId="6" xfId="0" applyFont="1" applyFill="1" applyBorder="1" applyAlignment="1">
      <alignment horizontal="center" vertical="center"/>
    </xf>
    <xf numFmtId="0" fontId="10" fillId="3" borderId="72" xfId="0" applyFont="1" applyFill="1" applyBorder="1" applyAlignment="1" applyProtection="1">
      <alignment horizontal="left" vertical="center"/>
      <protection hidden="1"/>
    </xf>
    <xf numFmtId="0" fontId="10" fillId="3" borderId="40" xfId="0" applyFont="1" applyFill="1" applyBorder="1" applyAlignment="1" applyProtection="1">
      <alignment horizontal="left" vertical="center"/>
      <protection hidden="1"/>
    </xf>
    <xf numFmtId="0" fontId="10" fillId="3" borderId="62" xfId="0" applyFont="1" applyFill="1" applyBorder="1" applyAlignment="1" applyProtection="1">
      <alignment horizontal="left" vertical="center"/>
      <protection hidden="1"/>
    </xf>
    <xf numFmtId="0" fontId="10" fillId="3" borderId="73" xfId="0" applyFont="1" applyFill="1" applyBorder="1" applyAlignment="1" applyProtection="1">
      <alignment horizontal="left" vertical="center"/>
      <protection hidden="1"/>
    </xf>
    <xf numFmtId="0" fontId="10" fillId="3" borderId="50" xfId="0" applyFont="1" applyFill="1" applyBorder="1" applyAlignment="1" applyProtection="1">
      <alignment horizontal="left" vertical="center"/>
      <protection hidden="1"/>
    </xf>
    <xf numFmtId="0" fontId="10" fillId="3" borderId="37" xfId="0" applyFont="1" applyFill="1" applyBorder="1" applyAlignment="1" applyProtection="1">
      <alignment horizontal="left" vertical="center"/>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7" xfId="0" applyFont="1" applyBorder="1" applyAlignment="1">
      <alignment vertical="center"/>
    </xf>
    <xf numFmtId="0" fontId="5" fillId="0" borderId="18" xfId="0" applyFont="1" applyBorder="1" applyAlignment="1">
      <alignment vertical="center"/>
    </xf>
    <xf numFmtId="0" fontId="5" fillId="0" borderId="0" xfId="0" applyFont="1" applyAlignment="1">
      <alignment vertical="center"/>
    </xf>
    <xf numFmtId="0" fontId="5" fillId="0" borderId="57"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74" xfId="0" applyFont="1" applyBorder="1" applyAlignment="1">
      <alignment vertical="center"/>
    </xf>
    <xf numFmtId="0" fontId="1" fillId="0" borderId="72" xfId="0" applyFont="1" applyBorder="1" applyAlignment="1" applyProtection="1">
      <alignment vertical="center"/>
      <protection hidden="1"/>
    </xf>
    <xf numFmtId="0" fontId="1" fillId="0" borderId="62"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48" xfId="0" applyFont="1" applyBorder="1" applyAlignment="1" applyProtection="1">
      <alignment vertical="center"/>
      <protection hidden="1"/>
    </xf>
    <xf numFmtId="0" fontId="3" fillId="12" borderId="19" xfId="0" applyFont="1" applyFill="1" applyBorder="1" applyAlignment="1">
      <alignment horizontal="center" vertical="center"/>
    </xf>
    <xf numFmtId="0" fontId="3" fillId="12" borderId="21" xfId="0" applyFont="1" applyFill="1" applyBorder="1" applyAlignment="1">
      <alignment horizontal="center" vertical="center"/>
    </xf>
    <xf numFmtId="0" fontId="3" fillId="12" borderId="72"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71" xfId="0" applyFont="1" applyFill="1" applyBorder="1" applyAlignment="1">
      <alignment horizontal="center" vertical="center"/>
    </xf>
    <xf numFmtId="0" fontId="3" fillId="12" borderId="73" xfId="0" applyFont="1" applyFill="1" applyBorder="1" applyAlignment="1">
      <alignment horizontal="center" vertical="center"/>
    </xf>
    <xf numFmtId="0" fontId="3" fillId="12" borderId="50" xfId="0" applyFont="1" applyFill="1" applyBorder="1" applyAlignment="1">
      <alignment horizontal="center" vertical="center"/>
    </xf>
    <xf numFmtId="0" fontId="3" fillId="12" borderId="74" xfId="0" applyFont="1" applyFill="1" applyBorder="1" applyAlignment="1">
      <alignment horizontal="center" vertical="center"/>
    </xf>
    <xf numFmtId="0" fontId="3" fillId="6" borderId="59" xfId="0" applyFont="1" applyFill="1" applyBorder="1" applyAlignment="1">
      <alignment horizontal="center" vertical="center"/>
    </xf>
    <xf numFmtId="0" fontId="3" fillId="6" borderId="77" xfId="0" applyFont="1" applyFill="1" applyBorder="1" applyAlignment="1">
      <alignment horizontal="center" vertical="center"/>
    </xf>
    <xf numFmtId="0" fontId="3" fillId="0" borderId="72" xfId="0" applyFont="1" applyBorder="1" applyAlignment="1">
      <alignment horizontal="center" vertical="top"/>
    </xf>
    <xf numFmtId="0" fontId="3" fillId="0" borderId="62" xfId="0" applyFont="1" applyBorder="1" applyAlignment="1">
      <alignment horizontal="center" vertical="top"/>
    </xf>
    <xf numFmtId="0" fontId="3" fillId="0" borderId="13" xfId="0" applyFont="1" applyBorder="1" applyAlignment="1">
      <alignment horizontal="center" vertical="top"/>
    </xf>
    <xf numFmtId="0" fontId="3" fillId="0" borderId="48" xfId="0" applyFont="1" applyBorder="1" applyAlignment="1">
      <alignment horizontal="center" vertical="top"/>
    </xf>
    <xf numFmtId="0" fontId="1" fillId="6" borderId="59" xfId="0" applyFont="1" applyFill="1" applyBorder="1" applyAlignment="1">
      <alignment horizontal="center"/>
    </xf>
    <xf numFmtId="0" fontId="1" fillId="6" borderId="77" xfId="0" applyFont="1" applyFill="1" applyBorder="1" applyAlignment="1">
      <alignment horizontal="center"/>
    </xf>
    <xf numFmtId="0" fontId="1" fillId="0" borderId="46" xfId="0" applyFont="1" applyBorder="1" applyAlignment="1">
      <alignment vertical="center"/>
    </xf>
    <xf numFmtId="0" fontId="1" fillId="0" borderId="4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0" borderId="6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80" xfId="0" applyFont="1" applyBorder="1" applyAlignment="1">
      <alignment vertical="center"/>
    </xf>
    <xf numFmtId="0" fontId="3" fillId="12" borderId="75" xfId="0" applyFont="1" applyFill="1" applyBorder="1" applyAlignment="1">
      <alignment horizontal="center" vertical="center"/>
    </xf>
    <xf numFmtId="0" fontId="3" fillId="12" borderId="60" xfId="0" applyFont="1" applyFill="1" applyBorder="1" applyAlignment="1">
      <alignment horizontal="center" vertical="center"/>
    </xf>
    <xf numFmtId="0" fontId="7" fillId="0" borderId="18" xfId="0" applyFont="1" applyBorder="1"/>
    <xf numFmtId="0" fontId="7" fillId="0" borderId="0" xfId="0" applyFont="1"/>
    <xf numFmtId="0" fontId="7" fillId="0" borderId="17" xfId="0" applyFont="1" applyBorder="1"/>
    <xf numFmtId="0" fontId="7" fillId="0" borderId="57" xfId="0" applyFont="1" applyBorder="1"/>
    <xf numFmtId="0" fontId="4" fillId="12" borderId="18" xfId="0" applyFont="1" applyFill="1" applyBorder="1" applyAlignment="1">
      <alignment horizontal="center"/>
    </xf>
    <xf numFmtId="0" fontId="4" fillId="12" borderId="0" xfId="0" applyFont="1" applyFill="1" applyAlignment="1">
      <alignment horizontal="center"/>
    </xf>
    <xf numFmtId="0" fontId="4" fillId="12" borderId="17" xfId="0" applyFont="1" applyFill="1" applyBorder="1" applyAlignment="1">
      <alignment horizont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4" fontId="4" fillId="3" borderId="59" xfId="0" applyNumberFormat="1" applyFont="1" applyFill="1" applyBorder="1" applyAlignment="1" applyProtection="1">
      <alignment horizontal="center" vertical="center"/>
      <protection hidden="1"/>
    </xf>
    <xf numFmtId="4" fontId="4" fillId="3" borderId="61" xfId="0" applyNumberFormat="1" applyFont="1" applyFill="1" applyBorder="1" applyAlignment="1" applyProtection="1">
      <alignment horizontal="center" vertical="center"/>
      <protection hidden="1"/>
    </xf>
    <xf numFmtId="0" fontId="7" fillId="0" borderId="18" xfId="0" applyFont="1" applyBorder="1" applyAlignment="1">
      <alignment vertical="center"/>
    </xf>
    <xf numFmtId="0" fontId="7" fillId="0" borderId="0" xfId="0" applyFont="1" applyAlignment="1">
      <alignment vertical="center"/>
    </xf>
    <xf numFmtId="0" fontId="7" fillId="0" borderId="57" xfId="0" applyFont="1" applyBorder="1" applyAlignment="1">
      <alignment vertical="center"/>
    </xf>
    <xf numFmtId="0" fontId="4" fillId="3" borderId="8" xfId="0" applyFont="1" applyFill="1" applyBorder="1" applyAlignment="1" applyProtection="1">
      <alignment horizontal="left" vertical="center"/>
      <protection hidden="1"/>
    </xf>
    <xf numFmtId="0" fontId="4" fillId="3" borderId="7" xfId="0" applyFont="1" applyFill="1" applyBorder="1" applyAlignment="1" applyProtection="1">
      <alignment horizontal="left" vertical="center"/>
      <protection hidden="1"/>
    </xf>
    <xf numFmtId="0" fontId="4" fillId="3" borderId="76" xfId="0" applyFont="1" applyFill="1" applyBorder="1" applyAlignment="1" applyProtection="1">
      <alignment horizontal="left" vertical="center"/>
      <protection hidden="1"/>
    </xf>
    <xf numFmtId="0" fontId="1" fillId="0" borderId="75"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0" borderId="55" xfId="0" applyFont="1" applyBorder="1" applyAlignment="1">
      <alignment horizontal="right"/>
    </xf>
    <xf numFmtId="0" fontId="1" fillId="0" borderId="81" xfId="0" applyFont="1" applyBorder="1" applyAlignment="1">
      <alignment horizontal="right"/>
    </xf>
    <xf numFmtId="0" fontId="2" fillId="0" borderId="82" xfId="0" applyFont="1" applyBorder="1" applyAlignment="1">
      <alignment horizontal="center"/>
    </xf>
    <xf numFmtId="0" fontId="2" fillId="0" borderId="55" xfId="0" applyFont="1" applyBorder="1" applyAlignment="1">
      <alignment horizontal="center"/>
    </xf>
    <xf numFmtId="0" fontId="1" fillId="14" borderId="103" xfId="0" applyFont="1" applyFill="1" applyBorder="1" applyAlignment="1" applyProtection="1">
      <alignment horizontal="left" vertical="center"/>
      <protection locked="0"/>
    </xf>
    <xf numFmtId="0" fontId="1" fillId="14" borderId="104" xfId="0" applyFont="1" applyFill="1" applyBorder="1" applyAlignment="1" applyProtection="1">
      <alignment horizontal="left" vertical="center"/>
      <protection locked="0"/>
    </xf>
    <xf numFmtId="0" fontId="13" fillId="0" borderId="18"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center" vertical="center" wrapText="1"/>
      <protection hidden="1"/>
    </xf>
    <xf numFmtId="0" fontId="1" fillId="14" borderId="83" xfId="0" applyFont="1" applyFill="1" applyBorder="1" applyAlignment="1" applyProtection="1">
      <alignment horizontal="left" vertical="center"/>
      <protection locked="0"/>
    </xf>
    <xf numFmtId="0" fontId="1" fillId="14" borderId="84" xfId="0" applyFont="1" applyFill="1" applyBorder="1" applyAlignment="1" applyProtection="1">
      <alignment horizontal="left" vertical="center"/>
      <protection locked="0"/>
    </xf>
    <xf numFmtId="0" fontId="19" fillId="0" borderId="55" xfId="2" applyFont="1" applyBorder="1" applyAlignment="1" applyProtection="1">
      <alignment horizontal="center" vertical="center" wrapText="1"/>
      <protection hidden="1"/>
    </xf>
    <xf numFmtId="0" fontId="19" fillId="0" borderId="0" xfId="2" applyFont="1" applyAlignment="1" applyProtection="1">
      <alignment horizontal="center" vertical="center" wrapText="1"/>
      <protection hidden="1"/>
    </xf>
    <xf numFmtId="0" fontId="1" fillId="0" borderId="55" xfId="2" applyFont="1" applyBorder="1" applyAlignment="1" applyProtection="1">
      <alignment horizontal="center" vertical="center"/>
      <protection hidden="1"/>
    </xf>
    <xf numFmtId="0" fontId="1" fillId="0" borderId="81" xfId="2" applyFont="1" applyBorder="1" applyAlignment="1" applyProtection="1">
      <alignment horizontal="center" vertical="center"/>
      <protection hidden="1"/>
    </xf>
    <xf numFmtId="0" fontId="10" fillId="12" borderId="0" xfId="0" applyFont="1" applyFill="1" applyAlignment="1">
      <alignment horizontal="center" vertical="center"/>
    </xf>
    <xf numFmtId="0" fontId="10" fillId="12" borderId="57" xfId="0" applyFont="1" applyFill="1" applyBorder="1" applyAlignment="1">
      <alignment horizontal="center" vertical="center"/>
    </xf>
    <xf numFmtId="0" fontId="43" fillId="0" borderId="72" xfId="2" applyFont="1" applyBorder="1" applyAlignment="1" applyProtection="1">
      <alignment horizontal="center" vertical="center" wrapText="1"/>
      <protection hidden="1"/>
    </xf>
    <xf numFmtId="0" fontId="43" fillId="0" borderId="40" xfId="2" applyFont="1" applyBorder="1" applyAlignment="1" applyProtection="1">
      <alignment horizontal="center" vertical="center" wrapText="1"/>
      <protection hidden="1"/>
    </xf>
    <xf numFmtId="0" fontId="43" fillId="0" borderId="62" xfId="2" applyFont="1" applyBorder="1" applyAlignment="1" applyProtection="1">
      <alignment horizontal="center" vertical="center" wrapText="1"/>
      <protection hidden="1"/>
    </xf>
    <xf numFmtId="0" fontId="43" fillId="0" borderId="73" xfId="2" applyFont="1" applyBorder="1" applyAlignment="1" applyProtection="1">
      <alignment horizontal="center" vertical="center" wrapText="1"/>
      <protection hidden="1"/>
    </xf>
    <xf numFmtId="0" fontId="43" fillId="0" borderId="50" xfId="2" applyFont="1" applyBorder="1" applyAlignment="1" applyProtection="1">
      <alignment horizontal="center" vertical="center" wrapText="1"/>
      <protection hidden="1"/>
    </xf>
    <xf numFmtId="0" fontId="43" fillId="0" borderId="37" xfId="2" applyFont="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4" fontId="3" fillId="6" borderId="70" xfId="0" applyNumberFormat="1" applyFont="1" applyFill="1" applyBorder="1" applyAlignment="1" applyProtection="1">
      <alignment horizontal="center" vertical="center" wrapText="1"/>
      <protection hidden="1"/>
    </xf>
    <xf numFmtId="4" fontId="3" fillId="6" borderId="10" xfId="0" applyNumberFormat="1" applyFont="1" applyFill="1" applyBorder="1" applyAlignment="1" applyProtection="1">
      <alignment horizontal="center" vertical="center" wrapText="1"/>
      <protection hidden="1"/>
    </xf>
    <xf numFmtId="4" fontId="3" fillId="6" borderId="36" xfId="0" applyNumberFormat="1" applyFont="1" applyFill="1" applyBorder="1" applyAlignment="1" applyProtection="1">
      <alignment horizontal="center" vertical="center" wrapText="1"/>
      <protection hidden="1"/>
    </xf>
    <xf numFmtId="4" fontId="6" fillId="6" borderId="72" xfId="0" applyNumberFormat="1" applyFont="1" applyFill="1" applyBorder="1" applyAlignment="1" applyProtection="1">
      <alignment horizontal="center" vertical="center" wrapText="1"/>
      <protection hidden="1"/>
    </xf>
    <xf numFmtId="4" fontId="6" fillId="6" borderId="33" xfId="0" applyNumberFormat="1" applyFont="1" applyFill="1" applyBorder="1" applyAlignment="1" applyProtection="1">
      <alignment horizontal="center" vertical="center" wrapText="1"/>
      <protection hidden="1"/>
    </xf>
    <xf numFmtId="4" fontId="6" fillId="6" borderId="73" xfId="0" applyNumberFormat="1" applyFont="1" applyFill="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1" fillId="14" borderId="102" xfId="0" applyFont="1" applyFill="1" applyBorder="1" applyAlignment="1" applyProtection="1">
      <alignment horizontal="left" vertical="center"/>
      <protection locked="0"/>
    </xf>
    <xf numFmtId="0" fontId="1" fillId="14" borderId="80" xfId="0" applyFont="1" applyFill="1" applyBorder="1" applyAlignment="1" applyProtection="1">
      <alignment horizontal="left" vertical="center"/>
      <protection locked="0"/>
    </xf>
    <xf numFmtId="0" fontId="3" fillId="6"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8" borderId="70" xfId="0" applyFont="1" applyFill="1" applyBorder="1" applyAlignment="1">
      <alignment horizontal="center" vertical="center"/>
    </xf>
    <xf numFmtId="0" fontId="3" fillId="8" borderId="36" xfId="0" applyFont="1" applyFill="1" applyBorder="1" applyAlignment="1">
      <alignment horizontal="center" vertical="center"/>
    </xf>
    <xf numFmtId="0" fontId="3" fillId="8" borderId="72" xfId="0" applyFont="1" applyFill="1" applyBorder="1" applyAlignment="1">
      <alignment horizontal="center" vertical="center"/>
    </xf>
    <xf numFmtId="0" fontId="3" fillId="8" borderId="71" xfId="0" applyFont="1" applyFill="1" applyBorder="1" applyAlignment="1">
      <alignment horizontal="center" vertical="center"/>
    </xf>
    <xf numFmtId="0" fontId="3" fillId="8" borderId="73" xfId="0" applyFont="1" applyFill="1" applyBorder="1" applyAlignment="1">
      <alignment horizontal="center" vertical="center"/>
    </xf>
    <xf numFmtId="0" fontId="3" fillId="8" borderId="74" xfId="0" applyFont="1" applyFill="1" applyBorder="1" applyAlignment="1">
      <alignment horizontal="center" vertical="center"/>
    </xf>
    <xf numFmtId="0" fontId="6" fillId="8" borderId="7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36" xfId="0" applyFont="1" applyFill="1" applyBorder="1" applyAlignment="1">
      <alignment horizontal="center" vertical="center" wrapText="1"/>
    </xf>
    <xf numFmtId="14" fontId="1" fillId="0" borderId="0" xfId="2" applyNumberFormat="1" applyFont="1" applyAlignment="1" applyProtection="1">
      <alignment horizontal="left"/>
      <protection hidden="1"/>
    </xf>
    <xf numFmtId="0" fontId="5" fillId="0" borderId="0" xfId="2" applyFont="1" applyProtection="1">
      <protection hidden="1"/>
    </xf>
    <xf numFmtId="0" fontId="1" fillId="0" borderId="39" xfId="2" applyFont="1" applyBorder="1" applyAlignment="1" applyProtection="1">
      <alignment horizontal="left" vertical="center"/>
      <protection locked="0" hidden="1"/>
    </xf>
    <xf numFmtId="14" fontId="5" fillId="0" borderId="39" xfId="2" applyNumberFormat="1" applyFont="1" applyBorder="1" applyAlignment="1" applyProtection="1">
      <alignment horizontal="left"/>
      <protection locked="0" hidden="1"/>
    </xf>
    <xf numFmtId="0" fontId="5" fillId="0" borderId="39" xfId="2" applyFont="1" applyBorder="1" applyAlignment="1" applyProtection="1">
      <alignment horizontal="left"/>
      <protection locked="0" hidden="1"/>
    </xf>
    <xf numFmtId="0" fontId="1" fillId="0" borderId="47" xfId="2" applyFont="1" applyBorder="1" applyAlignment="1" applyProtection="1">
      <alignment vertical="center"/>
      <protection hidden="1"/>
    </xf>
    <xf numFmtId="0" fontId="1" fillId="0" borderId="48" xfId="2" applyFont="1" applyBorder="1" applyAlignment="1" applyProtection="1">
      <alignment vertical="center"/>
      <protection hidden="1"/>
    </xf>
    <xf numFmtId="4" fontId="11" fillId="0" borderId="0" xfId="2" applyNumberFormat="1" applyFont="1" applyAlignment="1" applyProtection="1">
      <alignment horizontal="right"/>
      <protection hidden="1"/>
    </xf>
    <xf numFmtId="0" fontId="11" fillId="0" borderId="0" xfId="2" applyFont="1" applyAlignment="1" applyProtection="1">
      <alignment horizontal="right"/>
      <protection hidden="1"/>
    </xf>
    <xf numFmtId="0" fontId="25" fillId="0" borderId="7" xfId="2" applyFont="1" applyBorder="1" applyAlignment="1" applyProtection="1">
      <alignment horizontal="right"/>
      <protection hidden="1"/>
    </xf>
    <xf numFmtId="170" fontId="32" fillId="0" borderId="7" xfId="2" applyNumberFormat="1" applyFont="1" applyBorder="1" applyAlignment="1" applyProtection="1">
      <alignment horizontal="right"/>
      <protection hidden="1"/>
    </xf>
    <xf numFmtId="170" fontId="32" fillId="0" borderId="6" xfId="2" applyNumberFormat="1" applyFont="1" applyBorder="1" applyAlignment="1" applyProtection="1">
      <alignment horizontal="right"/>
      <protection hidden="1"/>
    </xf>
    <xf numFmtId="4" fontId="33" fillId="0" borderId="8" xfId="2" applyNumberFormat="1" applyFont="1" applyBorder="1" applyAlignment="1" applyProtection="1">
      <alignment horizontal="center" vertical="center"/>
      <protection hidden="1"/>
    </xf>
    <xf numFmtId="4" fontId="33" fillId="0" borderId="7" xfId="2" applyNumberFormat="1" applyFont="1" applyBorder="1" applyAlignment="1" applyProtection="1">
      <alignment horizontal="center" vertical="center"/>
      <protection hidden="1"/>
    </xf>
    <xf numFmtId="4" fontId="33" fillId="0" borderId="94" xfId="2" applyNumberFormat="1" applyFont="1" applyBorder="1" applyAlignment="1" applyProtection="1">
      <alignment horizontal="center" vertical="center"/>
      <protection hidden="1"/>
    </xf>
    <xf numFmtId="0" fontId="1" fillId="0" borderId="41" xfId="2" applyFont="1" applyBorder="1" applyAlignment="1" applyProtection="1">
      <alignment horizontal="left"/>
      <protection locked="0" hidden="1"/>
    </xf>
    <xf numFmtId="0" fontId="5" fillId="0" borderId="40" xfId="2" applyFont="1" applyBorder="1" applyAlignment="1" applyProtection="1">
      <alignment horizontal="right"/>
      <protection hidden="1"/>
    </xf>
    <xf numFmtId="0" fontId="1" fillId="0" borderId="83" xfId="0" applyFont="1" applyBorder="1" applyAlignment="1" applyProtection="1">
      <alignment horizontal="left" vertical="center"/>
      <protection hidden="1"/>
    </xf>
    <xf numFmtId="0" fontId="1" fillId="0" borderId="39" xfId="0" applyFont="1" applyBorder="1" applyAlignment="1" applyProtection="1">
      <alignment horizontal="left" vertical="center"/>
      <protection hidden="1"/>
    </xf>
    <xf numFmtId="0" fontId="1" fillId="0" borderId="84" xfId="0" applyFont="1" applyBorder="1" applyAlignment="1" applyProtection="1">
      <alignment horizontal="left" vertical="center"/>
      <protection hidden="1"/>
    </xf>
    <xf numFmtId="0" fontId="1" fillId="0" borderId="18" xfId="2" applyFont="1" applyBorder="1" applyAlignment="1" applyProtection="1">
      <alignment horizontal="left"/>
      <protection hidden="1"/>
    </xf>
    <xf numFmtId="0" fontId="1" fillId="0" borderId="0" xfId="2" applyFont="1" applyAlignment="1" applyProtection="1">
      <alignment horizontal="left"/>
      <protection hidden="1"/>
    </xf>
    <xf numFmtId="0" fontId="1" fillId="0" borderId="103" xfId="0" applyFont="1" applyBorder="1" applyAlignment="1" applyProtection="1">
      <alignment horizontal="left" vertical="center"/>
      <protection hidden="1"/>
    </xf>
    <xf numFmtId="0" fontId="1" fillId="0" borderId="109" xfId="0" applyFont="1" applyBorder="1" applyAlignment="1" applyProtection="1">
      <alignment horizontal="left" vertical="center"/>
      <protection hidden="1"/>
    </xf>
    <xf numFmtId="0" fontId="1" fillId="0" borderId="104" xfId="0" applyFont="1" applyBorder="1" applyAlignment="1" applyProtection="1">
      <alignment horizontal="left" vertical="center"/>
      <protection hidden="1"/>
    </xf>
    <xf numFmtId="0" fontId="27" fillId="17" borderId="70" xfId="2" applyFont="1" applyFill="1" applyBorder="1" applyAlignment="1" applyProtection="1">
      <alignment horizontal="center" vertical="center" wrapText="1"/>
      <protection hidden="1"/>
    </xf>
    <xf numFmtId="0" fontId="27" fillId="17" borderId="36" xfId="2" applyFont="1" applyFill="1" applyBorder="1" applyAlignment="1" applyProtection="1">
      <alignment horizontal="center" vertical="center" wrapText="1"/>
      <protection hidden="1"/>
    </xf>
    <xf numFmtId="0" fontId="28" fillId="17" borderId="70" xfId="2" applyFont="1" applyFill="1" applyBorder="1" applyAlignment="1" applyProtection="1">
      <alignment horizontal="center" vertical="center" wrapText="1"/>
      <protection hidden="1"/>
    </xf>
    <xf numFmtId="0" fontId="28" fillId="17" borderId="36" xfId="2" applyFont="1" applyFill="1" applyBorder="1" applyAlignment="1" applyProtection="1">
      <alignment horizontal="center" vertical="center" wrapText="1"/>
      <protection hidden="1"/>
    </xf>
    <xf numFmtId="0" fontId="29" fillId="15" borderId="89" xfId="2" applyFont="1" applyFill="1" applyBorder="1" applyAlignment="1" applyProtection="1">
      <alignment horizontal="center" vertical="center" wrapText="1"/>
      <protection hidden="1"/>
    </xf>
    <xf numFmtId="0" fontId="29" fillId="15" borderId="76" xfId="2" applyFont="1" applyFill="1" applyBorder="1" applyAlignment="1" applyProtection="1">
      <alignment horizontal="center" vertical="center" wrapText="1"/>
      <protection hidden="1"/>
    </xf>
    <xf numFmtId="0" fontId="3" fillId="8" borderId="8" xfId="2" applyFont="1" applyFill="1" applyBorder="1" applyAlignment="1" applyProtection="1">
      <alignment horizontal="center" vertical="center"/>
      <protection hidden="1"/>
    </xf>
    <xf numFmtId="0" fontId="3" fillId="8" borderId="7" xfId="2" applyFont="1" applyFill="1" applyBorder="1" applyAlignment="1" applyProtection="1">
      <alignment horizontal="center" vertical="center"/>
      <protection hidden="1"/>
    </xf>
    <xf numFmtId="0" fontId="1" fillId="0" borderId="102" xfId="0" applyFont="1" applyBorder="1" applyAlignment="1" applyProtection="1">
      <alignment horizontal="left" vertical="center"/>
      <protection hidden="1"/>
    </xf>
    <xf numFmtId="0" fontId="1" fillId="0" borderId="41" xfId="0" applyFont="1" applyBorder="1" applyAlignment="1" applyProtection="1">
      <alignment horizontal="left" vertical="center"/>
      <protection hidden="1"/>
    </xf>
    <xf numFmtId="0" fontId="1" fillId="0" borderId="80" xfId="0" applyFont="1" applyBorder="1" applyAlignment="1" applyProtection="1">
      <alignment horizontal="left" vertical="center"/>
      <protection hidden="1"/>
    </xf>
    <xf numFmtId="0" fontId="1" fillId="6" borderId="8" xfId="2" applyFont="1" applyFill="1" applyBorder="1" applyAlignment="1" applyProtection="1">
      <alignment horizontal="center" vertical="center"/>
      <protection hidden="1"/>
    </xf>
    <xf numFmtId="0" fontId="1" fillId="6" borderId="7" xfId="2" applyFont="1" applyFill="1" applyBorder="1" applyAlignment="1" applyProtection="1">
      <alignment horizontal="center" vertical="center"/>
      <protection hidden="1"/>
    </xf>
    <xf numFmtId="0" fontId="1" fillId="6" borderId="76" xfId="2" applyFont="1" applyFill="1" applyBorder="1" applyAlignment="1" applyProtection="1">
      <alignment horizontal="center" vertical="center"/>
      <protection hidden="1"/>
    </xf>
    <xf numFmtId="0" fontId="1" fillId="0" borderId="18" xfId="2" applyFont="1" applyBorder="1" applyAlignment="1" applyProtection="1">
      <alignment vertical="center"/>
      <protection hidden="1"/>
    </xf>
    <xf numFmtId="0" fontId="1" fillId="0" borderId="0" xfId="2" applyFont="1" applyAlignment="1" applyProtection="1">
      <alignment vertical="center"/>
      <protection hidden="1"/>
    </xf>
    <xf numFmtId="0" fontId="1" fillId="0" borderId="57" xfId="2" applyFont="1" applyBorder="1" applyAlignment="1" applyProtection="1">
      <alignment vertical="center"/>
      <protection hidden="1"/>
    </xf>
    <xf numFmtId="0" fontId="1" fillId="0" borderId="49"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1" fillId="0" borderId="74" xfId="2" applyFont="1" applyBorder="1" applyAlignment="1" applyProtection="1">
      <alignment vertical="center"/>
      <protection hidden="1"/>
    </xf>
    <xf numFmtId="0" fontId="10" fillId="16" borderId="72" xfId="2" applyFont="1" applyFill="1" applyBorder="1" applyAlignment="1" applyProtection="1">
      <alignment horizontal="left" vertical="center"/>
      <protection hidden="1"/>
    </xf>
    <xf numFmtId="0" fontId="18" fillId="0" borderId="40" xfId="2" applyBorder="1" applyProtection="1">
      <protection hidden="1"/>
    </xf>
    <xf numFmtId="0" fontId="18" fillId="0" borderId="73" xfId="2" applyBorder="1" applyProtection="1">
      <protection hidden="1"/>
    </xf>
    <xf numFmtId="0" fontId="18" fillId="0" borderId="50" xfId="2" applyBorder="1" applyProtection="1">
      <protection hidden="1"/>
    </xf>
    <xf numFmtId="0" fontId="3" fillId="6" borderId="72" xfId="2" applyFont="1" applyFill="1" applyBorder="1" applyAlignment="1" applyProtection="1">
      <alignment horizontal="left" vertical="center"/>
      <protection hidden="1"/>
    </xf>
    <xf numFmtId="0" fontId="3" fillId="6" borderId="40" xfId="2" applyFont="1" applyFill="1" applyBorder="1" applyAlignment="1" applyProtection="1">
      <alignment horizontal="left" vertical="center"/>
      <protection hidden="1"/>
    </xf>
    <xf numFmtId="0" fontId="3" fillId="6" borderId="73" xfId="2" applyFont="1" applyFill="1" applyBorder="1" applyAlignment="1" applyProtection="1">
      <alignment horizontal="left" vertical="center"/>
      <protection hidden="1"/>
    </xf>
    <xf numFmtId="0" fontId="3" fillId="6" borderId="50" xfId="2" applyFont="1" applyFill="1" applyBorder="1" applyAlignment="1" applyProtection="1">
      <alignment horizontal="left" vertical="center"/>
      <protection hidden="1"/>
    </xf>
    <xf numFmtId="49" fontId="10" fillId="7" borderId="72" xfId="2" applyNumberFormat="1" applyFont="1" applyFill="1" applyBorder="1" applyAlignment="1" applyProtection="1">
      <alignment horizontal="center" vertical="center"/>
      <protection hidden="1"/>
    </xf>
    <xf numFmtId="49" fontId="10" fillId="7" borderId="71" xfId="2" applyNumberFormat="1" applyFont="1" applyFill="1" applyBorder="1" applyAlignment="1" applyProtection="1">
      <alignment horizontal="center" vertical="center"/>
      <protection hidden="1"/>
    </xf>
    <xf numFmtId="49" fontId="10" fillId="7" borderId="73" xfId="2" applyNumberFormat="1" applyFont="1" applyFill="1" applyBorder="1" applyAlignment="1" applyProtection="1">
      <alignment horizontal="center" vertical="center"/>
      <protection hidden="1"/>
    </xf>
    <xf numFmtId="49" fontId="10" fillId="7" borderId="74" xfId="2" applyNumberFormat="1" applyFont="1" applyFill="1" applyBorder="1" applyAlignment="1" applyProtection="1">
      <alignment horizontal="center" vertical="center"/>
      <protection hidden="1"/>
    </xf>
    <xf numFmtId="0" fontId="1" fillId="0" borderId="72" xfId="2" applyFont="1" applyBorder="1" applyAlignment="1" applyProtection="1">
      <alignment vertical="center"/>
      <protection hidden="1"/>
    </xf>
    <xf numFmtId="0" fontId="1" fillId="0" borderId="40" xfId="2" applyFont="1" applyBorder="1" applyAlignment="1" applyProtection="1">
      <alignment vertical="center"/>
      <protection hidden="1"/>
    </xf>
    <xf numFmtId="0" fontId="1" fillId="0" borderId="62" xfId="2" applyFont="1" applyBorder="1" applyAlignment="1" applyProtection="1">
      <alignment vertical="center"/>
      <protection hidden="1"/>
    </xf>
    <xf numFmtId="0" fontId="1" fillId="0" borderId="73" xfId="2" applyFont="1" applyBorder="1" applyAlignment="1" applyProtection="1">
      <alignment vertical="center"/>
      <protection hidden="1"/>
    </xf>
    <xf numFmtId="0" fontId="1" fillId="0" borderId="37" xfId="2" applyFont="1" applyBorder="1" applyAlignment="1" applyProtection="1">
      <alignment vertical="center"/>
      <protection hidden="1"/>
    </xf>
    <xf numFmtId="0" fontId="3" fillId="6" borderId="19" xfId="2" applyFont="1" applyFill="1" applyBorder="1" applyAlignment="1" applyProtection="1">
      <alignment horizontal="center" vertical="center"/>
      <protection hidden="1"/>
    </xf>
    <xf numFmtId="0" fontId="3" fillId="6" borderId="21" xfId="2" applyFont="1" applyFill="1" applyBorder="1" applyAlignment="1" applyProtection="1">
      <alignment horizontal="center" vertical="center"/>
      <protection hidden="1"/>
    </xf>
    <xf numFmtId="0" fontId="3" fillId="6" borderId="70" xfId="2" applyFont="1" applyFill="1" applyBorder="1" applyAlignment="1" applyProtection="1">
      <alignment horizontal="center" vertical="center"/>
      <protection hidden="1"/>
    </xf>
    <xf numFmtId="0" fontId="3" fillId="6" borderId="36" xfId="2" applyFont="1" applyFill="1" applyBorder="1" applyAlignment="1" applyProtection="1">
      <alignment horizontal="center" vertical="center"/>
      <protection hidden="1"/>
    </xf>
    <xf numFmtId="0" fontId="3" fillId="15" borderId="72" xfId="2" applyFont="1" applyFill="1" applyBorder="1" applyAlignment="1" applyProtection="1">
      <alignment horizontal="center" vertical="center"/>
      <protection hidden="1"/>
    </xf>
    <xf numFmtId="0" fontId="3" fillId="15" borderId="40" xfId="2" applyFont="1" applyFill="1" applyBorder="1" applyAlignment="1" applyProtection="1">
      <alignment horizontal="center" vertical="center"/>
      <protection hidden="1"/>
    </xf>
    <xf numFmtId="0" fontId="3" fillId="6" borderId="71" xfId="2" applyFont="1" applyFill="1" applyBorder="1" applyAlignment="1" applyProtection="1">
      <alignment horizontal="center" vertical="center"/>
      <protection hidden="1"/>
    </xf>
    <xf numFmtId="0" fontId="3" fillId="15" borderId="73" xfId="2" applyFont="1" applyFill="1" applyBorder="1" applyAlignment="1" applyProtection="1">
      <alignment horizontal="center" vertical="center"/>
      <protection hidden="1"/>
    </xf>
    <xf numFmtId="0" fontId="3" fillId="15" borderId="50" xfId="2" applyFont="1" applyFill="1" applyBorder="1" applyAlignment="1" applyProtection="1">
      <alignment horizontal="center" vertical="center"/>
      <protection hidden="1"/>
    </xf>
    <xf numFmtId="0" fontId="3" fillId="6" borderId="74" xfId="2" applyFont="1" applyFill="1" applyBorder="1" applyAlignment="1" applyProtection="1">
      <alignment horizontal="center" vertical="center"/>
      <protection hidden="1"/>
    </xf>
    <xf numFmtId="0" fontId="3" fillId="15" borderId="8" xfId="2" applyFont="1" applyFill="1" applyBorder="1" applyAlignment="1" applyProtection="1">
      <alignment horizontal="center" vertical="center"/>
      <protection hidden="1"/>
    </xf>
    <xf numFmtId="0" fontId="3" fillId="15" borderId="7" xfId="2" applyFont="1" applyFill="1" applyBorder="1" applyAlignment="1" applyProtection="1">
      <alignment horizontal="center" vertical="center"/>
      <protection hidden="1"/>
    </xf>
    <xf numFmtId="0" fontId="26" fillId="15" borderId="89" xfId="2" applyFont="1" applyFill="1" applyBorder="1" applyAlignment="1" applyProtection="1">
      <alignment horizontal="center" vertical="center" wrapText="1"/>
      <protection hidden="1"/>
    </xf>
    <xf numFmtId="0" fontId="26" fillId="15" borderId="7" xfId="2" applyFont="1" applyFill="1" applyBorder="1" applyAlignment="1" applyProtection="1">
      <alignment horizontal="center" vertical="center" wrapText="1"/>
      <protection hidden="1"/>
    </xf>
    <xf numFmtId="0" fontId="26" fillId="15" borderId="6" xfId="2" applyFont="1" applyFill="1" applyBorder="1" applyAlignment="1" applyProtection="1">
      <alignment horizontal="center" vertical="center" wrapText="1"/>
      <protection hidden="1"/>
    </xf>
    <xf numFmtId="0" fontId="24" fillId="0" borderId="18" xfId="2" applyFont="1" applyBorder="1" applyProtection="1">
      <protection hidden="1"/>
    </xf>
    <xf numFmtId="0" fontId="24" fillId="0" borderId="57" xfId="2" applyFont="1" applyBorder="1" applyProtection="1">
      <protection hidden="1"/>
    </xf>
    <xf numFmtId="49" fontId="4" fillId="7" borderId="73" xfId="2" applyNumberFormat="1" applyFont="1" applyFill="1" applyBorder="1" applyAlignment="1" applyProtection="1">
      <alignment vertical="center"/>
      <protection locked="0" hidden="1"/>
    </xf>
    <xf numFmtId="49" fontId="4" fillId="7" borderId="50" xfId="2" applyNumberFormat="1" applyFont="1" applyFill="1" applyBorder="1" applyAlignment="1" applyProtection="1">
      <alignment vertical="center"/>
      <protection locked="0" hidden="1"/>
    </xf>
    <xf numFmtId="0" fontId="1" fillId="15" borderId="46" xfId="2" applyFont="1" applyFill="1" applyBorder="1" applyAlignment="1" applyProtection="1">
      <alignment horizontal="center" vertical="center"/>
      <protection hidden="1"/>
    </xf>
    <xf numFmtId="0" fontId="1" fillId="15" borderId="47" xfId="2" applyFont="1" applyFill="1" applyBorder="1" applyAlignment="1" applyProtection="1">
      <alignment horizontal="center" vertical="center"/>
      <protection hidden="1"/>
    </xf>
    <xf numFmtId="0" fontId="1" fillId="15" borderId="58" xfId="2" applyFont="1" applyFill="1" applyBorder="1" applyAlignment="1" applyProtection="1">
      <alignment horizontal="center" vertical="center"/>
      <protection hidden="1"/>
    </xf>
    <xf numFmtId="4" fontId="3" fillId="7" borderId="85" xfId="2" applyNumberFormat="1" applyFont="1" applyFill="1" applyBorder="1" applyAlignment="1" applyProtection="1">
      <alignment horizontal="center" vertical="top"/>
      <protection hidden="1"/>
    </xf>
    <xf numFmtId="4" fontId="3" fillId="7" borderId="86" xfId="2" applyNumberFormat="1" applyFont="1" applyFill="1" applyBorder="1" applyAlignment="1" applyProtection="1">
      <alignment horizontal="center" vertical="top"/>
      <protection hidden="1"/>
    </xf>
    <xf numFmtId="0" fontId="3" fillId="7" borderId="87" xfId="2" applyFont="1" applyFill="1" applyBorder="1" applyAlignment="1" applyProtection="1">
      <alignment horizontal="center" vertical="top"/>
      <protection hidden="1"/>
    </xf>
    <xf numFmtId="0" fontId="7" fillId="0" borderId="18" xfId="2" applyFont="1" applyBorder="1" applyAlignment="1" applyProtection="1">
      <alignment vertical="center"/>
      <protection hidden="1"/>
    </xf>
    <xf numFmtId="0" fontId="7" fillId="0" borderId="0" xfId="2" applyFont="1" applyAlignment="1" applyProtection="1">
      <alignment vertical="center"/>
      <protection hidden="1"/>
    </xf>
    <xf numFmtId="0" fontId="7" fillId="0" borderId="57" xfId="2" applyFont="1" applyBorder="1" applyAlignment="1" applyProtection="1">
      <alignment vertical="center"/>
      <protection hidden="1"/>
    </xf>
    <xf numFmtId="0" fontId="6" fillId="7" borderId="8" xfId="2" applyFont="1" applyFill="1" applyBorder="1" applyAlignment="1" applyProtection="1">
      <alignment horizontal="left" vertical="center"/>
      <protection hidden="1"/>
    </xf>
    <xf numFmtId="0" fontId="6" fillId="7" borderId="7" xfId="2" applyFont="1" applyFill="1" applyBorder="1" applyAlignment="1" applyProtection="1">
      <alignment horizontal="left" vertical="center"/>
      <protection hidden="1"/>
    </xf>
    <xf numFmtId="0" fontId="6" fillId="7" borderId="6" xfId="2" applyFont="1" applyFill="1" applyBorder="1" applyAlignment="1" applyProtection="1">
      <alignment horizontal="left" vertical="center"/>
      <protection hidden="1"/>
    </xf>
    <xf numFmtId="0" fontId="3" fillId="15" borderId="62" xfId="2" applyFont="1" applyFill="1" applyBorder="1" applyAlignment="1" applyProtection="1">
      <alignment horizontal="center" vertical="center"/>
      <protection hidden="1"/>
    </xf>
    <xf numFmtId="0" fontId="3" fillId="15" borderId="37" xfId="2" applyFont="1" applyFill="1" applyBorder="1" applyAlignment="1" applyProtection="1">
      <alignment horizontal="center" vertical="center"/>
      <protection hidden="1"/>
    </xf>
    <xf numFmtId="0" fontId="2" fillId="0" borderId="18" xfId="2" applyFont="1" applyBorder="1" applyAlignment="1" applyProtection="1">
      <alignment horizontal="center" vertical="center"/>
      <protection hidden="1"/>
    </xf>
    <xf numFmtId="0" fontId="2" fillId="0" borderId="0" xfId="2" applyFont="1" applyAlignment="1" applyProtection="1">
      <alignment horizontal="center" vertical="center"/>
      <protection hidden="1"/>
    </xf>
    <xf numFmtId="0" fontId="41" fillId="0" borderId="51" xfId="2" applyFont="1" applyBorder="1" applyAlignment="1" applyProtection="1">
      <alignment horizontal="center" vertical="center"/>
      <protection hidden="1"/>
    </xf>
    <xf numFmtId="0" fontId="41" fillId="0" borderId="7" xfId="2" applyFont="1" applyBorder="1" applyAlignment="1" applyProtection="1">
      <alignment horizontal="center" vertical="center"/>
      <protection hidden="1"/>
    </xf>
    <xf numFmtId="0" fontId="19" fillId="0" borderId="82" xfId="2" applyFont="1" applyBorder="1" applyAlignment="1" applyProtection="1">
      <alignment horizontal="center" vertical="top" wrapText="1"/>
      <protection hidden="1"/>
    </xf>
    <xf numFmtId="0" fontId="19" fillId="0" borderId="55" xfId="2" applyFont="1" applyBorder="1" applyAlignment="1" applyProtection="1">
      <alignment horizontal="center" vertical="top" wrapText="1"/>
      <protection hidden="1"/>
    </xf>
    <xf numFmtId="0" fontId="19" fillId="0" borderId="18" xfId="2" applyFont="1" applyBorder="1" applyAlignment="1" applyProtection="1">
      <alignment horizontal="center" vertical="top" wrapText="1"/>
      <protection hidden="1"/>
    </xf>
    <xf numFmtId="0" fontId="19" fillId="0" borderId="0" xfId="2" applyFont="1" applyAlignment="1" applyProtection="1">
      <alignment horizontal="center" vertical="top" wrapText="1"/>
      <protection hidden="1"/>
    </xf>
    <xf numFmtId="0" fontId="1" fillId="0" borderId="55" xfId="2" applyFont="1" applyBorder="1" applyAlignment="1" applyProtection="1">
      <alignment horizontal="right"/>
      <protection hidden="1"/>
    </xf>
    <xf numFmtId="0" fontId="1" fillId="0" borderId="55" xfId="2" applyFont="1" applyBorder="1" applyAlignment="1" applyProtection="1">
      <alignment horizontal="center" vertical="top" wrapText="1"/>
      <protection hidden="1"/>
    </xf>
    <xf numFmtId="0" fontId="18" fillId="0" borderId="55" xfId="2" applyBorder="1" applyAlignment="1">
      <alignment horizontal="center"/>
    </xf>
    <xf numFmtId="0" fontId="18" fillId="0" borderId="81" xfId="2" applyBorder="1" applyAlignment="1">
      <alignment horizontal="center"/>
    </xf>
    <xf numFmtId="0" fontId="1" fillId="0" borderId="47" xfId="2" applyFont="1" applyBorder="1" applyAlignment="1" applyProtection="1">
      <alignment vertical="top"/>
      <protection hidden="1"/>
    </xf>
    <xf numFmtId="0" fontId="1" fillId="0" borderId="48" xfId="2" applyFont="1" applyBorder="1" applyAlignment="1" applyProtection="1">
      <alignment vertical="top"/>
      <protection hidden="1"/>
    </xf>
    <xf numFmtId="0" fontId="14" fillId="6" borderId="18" xfId="2" applyFont="1" applyFill="1" applyBorder="1" applyAlignment="1" applyProtection="1">
      <alignment horizontal="center"/>
      <protection hidden="1"/>
    </xf>
    <xf numFmtId="0" fontId="14" fillId="6" borderId="0" xfId="2" applyFont="1" applyFill="1" applyAlignment="1" applyProtection="1">
      <alignment horizontal="center"/>
      <protection hidden="1"/>
    </xf>
    <xf numFmtId="0" fontId="3" fillId="6" borderId="82" xfId="2" applyFont="1" applyFill="1" applyBorder="1" applyAlignment="1" applyProtection="1">
      <alignment horizontal="center" vertical="center"/>
      <protection hidden="1"/>
    </xf>
    <xf numFmtId="0" fontId="3" fillId="6" borderId="55" xfId="2" applyFont="1" applyFill="1" applyBorder="1" applyAlignment="1" applyProtection="1">
      <alignment horizontal="center" vertical="center"/>
      <protection hidden="1"/>
    </xf>
    <xf numFmtId="0" fontId="3" fillId="6" borderId="81" xfId="2" applyFont="1" applyFill="1" applyBorder="1" applyAlignment="1" applyProtection="1">
      <alignment horizontal="center" vertical="center"/>
      <protection hidden="1"/>
    </xf>
    <xf numFmtId="0" fontId="21" fillId="6" borderId="18" xfId="2" applyFont="1" applyFill="1" applyBorder="1" applyAlignment="1" applyProtection="1">
      <alignment horizontal="center"/>
      <protection hidden="1"/>
    </xf>
    <xf numFmtId="0" fontId="21" fillId="6" borderId="0" xfId="2" applyFont="1" applyFill="1" applyAlignment="1" applyProtection="1">
      <alignment horizontal="center"/>
      <protection hidden="1"/>
    </xf>
    <xf numFmtId="0" fontId="7" fillId="0" borderId="65" xfId="2" applyFont="1" applyBorder="1" applyAlignment="1" applyProtection="1">
      <alignment horizontal="left" vertical="center"/>
      <protection hidden="1"/>
    </xf>
    <xf numFmtId="0" fontId="7" fillId="0" borderId="40" xfId="2" applyFont="1" applyBorder="1" applyAlignment="1" applyProtection="1">
      <alignment horizontal="left" vertical="center"/>
      <protection hidden="1"/>
    </xf>
    <xf numFmtId="0" fontId="7" fillId="0" borderId="71" xfId="2" applyFont="1" applyBorder="1" applyAlignment="1" applyProtection="1">
      <alignment horizontal="left" vertical="center"/>
      <protection hidden="1"/>
    </xf>
    <xf numFmtId="0" fontId="7" fillId="0" borderId="18" xfId="2" applyFont="1" applyBorder="1" applyAlignment="1" applyProtection="1">
      <alignment horizontal="left" vertical="center"/>
      <protection hidden="1"/>
    </xf>
    <xf numFmtId="0" fontId="7" fillId="0" borderId="0" xfId="2" applyFont="1" applyAlignment="1" applyProtection="1">
      <alignment horizontal="left" vertical="center"/>
      <protection hidden="1"/>
    </xf>
    <xf numFmtId="0" fontId="7" fillId="0" borderId="57" xfId="2" applyFont="1" applyBorder="1" applyAlignment="1" applyProtection="1">
      <alignment horizontal="left" vertical="center"/>
      <protection hidden="1"/>
    </xf>
    <xf numFmtId="0" fontId="3" fillId="0" borderId="40" xfId="2" applyFont="1" applyBorder="1" applyAlignment="1" applyProtection="1">
      <alignment horizontal="center" vertical="center"/>
      <protection hidden="1"/>
    </xf>
    <xf numFmtId="0" fontId="3" fillId="0" borderId="42" xfId="2" applyFont="1" applyBorder="1" applyAlignment="1" applyProtection="1">
      <alignment horizontal="center" vertical="center"/>
      <protection hidden="1"/>
    </xf>
    <xf numFmtId="0" fontId="22" fillId="15" borderId="70" xfId="2" applyFont="1" applyFill="1" applyBorder="1" applyAlignment="1" applyProtection="1">
      <alignment horizontal="center" vertical="center"/>
      <protection hidden="1"/>
    </xf>
    <xf numFmtId="0" fontId="22" fillId="15" borderId="10" xfId="2" applyFont="1" applyFill="1" applyBorder="1" applyAlignment="1" applyProtection="1">
      <alignment horizontal="center" vertical="center"/>
      <protection hidden="1"/>
    </xf>
    <xf numFmtId="0" fontId="22" fillId="15" borderId="36" xfId="2" applyFont="1" applyFill="1" applyBorder="1" applyAlignment="1" applyProtection="1">
      <alignment horizontal="center" vertical="center"/>
      <protection hidden="1"/>
    </xf>
    <xf numFmtId="0" fontId="23" fillId="15" borderId="70" xfId="2" applyFont="1" applyFill="1" applyBorder="1" applyAlignment="1" applyProtection="1">
      <alignment horizontal="center" vertical="center" wrapText="1"/>
      <protection hidden="1"/>
    </xf>
    <xf numFmtId="0" fontId="23" fillId="15" borderId="10" xfId="2" applyFont="1" applyFill="1" applyBorder="1" applyAlignment="1" applyProtection="1">
      <alignment horizontal="center" vertical="center" wrapText="1"/>
      <protection hidden="1"/>
    </xf>
    <xf numFmtId="0" fontId="23" fillId="15" borderId="36" xfId="2" applyFont="1" applyFill="1" applyBorder="1" applyAlignment="1" applyProtection="1">
      <alignment horizontal="center" vertical="center" wrapText="1"/>
      <protection hidden="1"/>
    </xf>
    <xf numFmtId="0" fontId="2" fillId="0" borderId="82"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1" fillId="0" borderId="55" xfId="0" applyFont="1" applyBorder="1" applyAlignment="1" applyProtection="1">
      <alignment horizontal="right"/>
      <protection hidden="1"/>
    </xf>
    <xf numFmtId="0" fontId="1" fillId="0" borderId="81" xfId="0" applyFont="1" applyBorder="1" applyAlignment="1" applyProtection="1">
      <alignment horizontal="right"/>
      <protection hidden="1"/>
    </xf>
    <xf numFmtId="0" fontId="2" fillId="0" borderId="18"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47" xfId="0" applyFont="1" applyBorder="1" applyAlignment="1" applyProtection="1">
      <alignment horizontal="right" vertical="center"/>
      <protection hidden="1"/>
    </xf>
    <xf numFmtId="0" fontId="1" fillId="0" borderId="48" xfId="0" applyFont="1" applyBorder="1" applyAlignment="1" applyProtection="1">
      <alignment horizontal="right" vertical="center"/>
      <protection hidden="1"/>
    </xf>
    <xf numFmtId="0" fontId="4" fillId="6" borderId="18" xfId="0" applyFont="1" applyFill="1" applyBorder="1" applyAlignment="1" applyProtection="1">
      <alignment horizontal="center" vertical="center"/>
      <protection hidden="1"/>
    </xf>
    <xf numFmtId="0" fontId="4" fillId="6" borderId="0" xfId="0" applyFont="1" applyFill="1" applyAlignment="1" applyProtection="1">
      <alignment horizontal="center" vertical="center"/>
      <protection hidden="1"/>
    </xf>
    <xf numFmtId="0" fontId="3" fillId="6" borderId="75" xfId="0" applyFont="1" applyFill="1" applyBorder="1" applyAlignment="1" applyProtection="1">
      <alignment horizontal="center" vertical="center"/>
      <protection hidden="1"/>
    </xf>
    <xf numFmtId="0" fontId="3" fillId="6" borderId="60" xfId="0" applyFont="1" applyFill="1" applyBorder="1" applyAlignment="1" applyProtection="1">
      <alignment horizontal="center" vertical="center"/>
      <protection hidden="1"/>
    </xf>
    <xf numFmtId="0" fontId="3" fillId="6" borderId="61" xfId="0" applyFont="1" applyFill="1" applyBorder="1" applyAlignment="1" applyProtection="1">
      <alignment horizontal="center" vertical="center"/>
      <protection hidden="1"/>
    </xf>
    <xf numFmtId="0" fontId="43" fillId="0" borderId="51" xfId="0" applyFont="1" applyBorder="1" applyAlignment="1" applyProtection="1">
      <alignment horizontal="center" vertical="center" wrapText="1"/>
      <protection hidden="1"/>
    </xf>
    <xf numFmtId="0" fontId="43" fillId="0" borderId="7" xfId="0" applyFont="1" applyBorder="1" applyAlignment="1" applyProtection="1">
      <alignment horizontal="center" vertical="center" wrapText="1"/>
      <protection hidden="1"/>
    </xf>
    <xf numFmtId="0" fontId="43" fillId="0" borderId="76" xfId="0" applyFont="1" applyBorder="1" applyAlignment="1" applyProtection="1">
      <alignment horizontal="center" vertical="center" wrapText="1"/>
      <protection hidden="1"/>
    </xf>
    <xf numFmtId="0" fontId="1" fillId="0" borderId="8" xfId="0" applyFont="1" applyBorder="1" applyAlignment="1" applyProtection="1">
      <alignment horizontal="left" vertical="justify"/>
      <protection hidden="1"/>
    </xf>
    <xf numFmtId="0" fontId="1" fillId="0" borderId="6" xfId="0" applyFont="1" applyBorder="1" applyAlignment="1" applyProtection="1">
      <alignment horizontal="left" vertical="justify"/>
      <protection hidden="1"/>
    </xf>
    <xf numFmtId="0" fontId="4" fillId="0" borderId="18" xfId="0" applyFont="1" applyBorder="1" applyAlignment="1" applyProtection="1">
      <alignment horizontal="center"/>
      <protection hidden="1"/>
    </xf>
    <xf numFmtId="0" fontId="4" fillId="0" borderId="0" xfId="0" applyFont="1" applyAlignment="1" applyProtection="1">
      <alignment horizontal="center"/>
      <protection hidden="1"/>
    </xf>
    <xf numFmtId="0" fontId="1" fillId="0" borderId="8" xfId="0" applyFont="1" applyBorder="1" applyAlignment="1" applyProtection="1">
      <alignment vertical="center"/>
      <protection hidden="1"/>
    </xf>
    <xf numFmtId="0" fontId="1" fillId="0" borderId="6" xfId="0" applyFont="1" applyBorder="1" applyAlignment="1" applyProtection="1">
      <alignment vertical="center"/>
      <protection hidden="1"/>
    </xf>
    <xf numFmtId="0" fontId="1" fillId="0" borderId="18" xfId="0"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49" fontId="10" fillId="7" borderId="47" xfId="0" applyNumberFormat="1" applyFont="1" applyFill="1" applyBorder="1" applyAlignment="1" applyProtection="1">
      <alignment horizontal="left"/>
      <protection hidden="1"/>
    </xf>
    <xf numFmtId="4" fontId="4" fillId="7" borderId="85" xfId="0" applyNumberFormat="1" applyFont="1" applyFill="1" applyBorder="1" applyAlignment="1" applyProtection="1">
      <alignment vertical="center"/>
      <protection hidden="1"/>
    </xf>
    <xf numFmtId="4" fontId="4" fillId="7" borderId="87" xfId="0" applyNumberFormat="1" applyFont="1" applyFill="1" applyBorder="1" applyAlignment="1" applyProtection="1">
      <alignment vertical="center"/>
      <protection hidden="1"/>
    </xf>
    <xf numFmtId="0" fontId="1" fillId="0" borderId="49" xfId="0" applyFont="1" applyBorder="1" applyProtection="1">
      <protection hidden="1"/>
    </xf>
    <xf numFmtId="0" fontId="1" fillId="0" borderId="50" xfId="0" applyFont="1" applyBorder="1" applyProtection="1">
      <protection hidden="1"/>
    </xf>
    <xf numFmtId="0" fontId="1" fillId="0" borderId="37" xfId="0" applyFont="1" applyBorder="1" applyProtection="1">
      <protection hidden="1"/>
    </xf>
    <xf numFmtId="0" fontId="3" fillId="6" borderId="70" xfId="0" applyFont="1" applyFill="1" applyBorder="1" applyAlignment="1" applyProtection="1">
      <alignment horizontal="center" vertical="center"/>
      <protection hidden="1"/>
    </xf>
    <xf numFmtId="0" fontId="3" fillId="6" borderId="36" xfId="0" applyFont="1" applyFill="1" applyBorder="1" applyAlignment="1" applyProtection="1">
      <alignment horizontal="center" vertical="center"/>
      <protection hidden="1"/>
    </xf>
    <xf numFmtId="0" fontId="3" fillId="6" borderId="72" xfId="0" applyFont="1" applyFill="1" applyBorder="1" applyAlignment="1" applyProtection="1">
      <alignment horizontal="center" vertical="center"/>
      <protection hidden="1"/>
    </xf>
    <xf numFmtId="0" fontId="3" fillId="6" borderId="40" xfId="0" applyFont="1" applyFill="1" applyBorder="1" applyAlignment="1" applyProtection="1">
      <alignment horizontal="center" vertical="center"/>
      <protection hidden="1"/>
    </xf>
    <xf numFmtId="0" fontId="3" fillId="6" borderId="71" xfId="0" applyFont="1" applyFill="1" applyBorder="1" applyAlignment="1" applyProtection="1">
      <alignment horizontal="center" vertical="center"/>
      <protection hidden="1"/>
    </xf>
    <xf numFmtId="0" fontId="3" fillId="6" borderId="73" xfId="0" applyFont="1" applyFill="1" applyBorder="1" applyAlignment="1" applyProtection="1">
      <alignment horizontal="center" vertical="center"/>
      <protection hidden="1"/>
    </xf>
    <xf numFmtId="0" fontId="3" fillId="6" borderId="50" xfId="0" applyFont="1" applyFill="1" applyBorder="1" applyAlignment="1" applyProtection="1">
      <alignment horizontal="center" vertical="center"/>
      <protection hidden="1"/>
    </xf>
    <xf numFmtId="0" fontId="3" fillId="6" borderId="74" xfId="0" applyFont="1" applyFill="1" applyBorder="1" applyAlignment="1" applyProtection="1">
      <alignment horizontal="center" vertical="center"/>
      <protection hidden="1"/>
    </xf>
    <xf numFmtId="0" fontId="3" fillId="6" borderId="70" xfId="0" applyFont="1" applyFill="1" applyBorder="1" applyAlignment="1" applyProtection="1">
      <alignment horizontal="center" vertical="justify"/>
      <protection hidden="1"/>
    </xf>
    <xf numFmtId="0" fontId="3" fillId="6" borderId="36" xfId="0" applyFont="1" applyFill="1" applyBorder="1" applyAlignment="1" applyProtection="1">
      <alignment horizontal="center" vertical="justify"/>
      <protection hidden="1"/>
    </xf>
    <xf numFmtId="0" fontId="6" fillId="6" borderId="70" xfId="0" applyFont="1" applyFill="1" applyBorder="1" applyAlignment="1" applyProtection="1">
      <alignment horizontal="center" vertical="center"/>
      <protection hidden="1"/>
    </xf>
    <xf numFmtId="0" fontId="6" fillId="6" borderId="36" xfId="0" applyFont="1" applyFill="1" applyBorder="1" applyAlignment="1" applyProtection="1">
      <alignment horizontal="center" vertical="center"/>
      <protection hidden="1"/>
    </xf>
    <xf numFmtId="0" fontId="3" fillId="6" borderId="99" xfId="0" applyFont="1" applyFill="1" applyBorder="1" applyAlignment="1" applyProtection="1">
      <alignment horizontal="center" vertical="center"/>
      <protection hidden="1"/>
    </xf>
    <xf numFmtId="0" fontId="3" fillId="6" borderId="100" xfId="0" applyFont="1" applyFill="1" applyBorder="1" applyAlignment="1" applyProtection="1">
      <alignment horizontal="center" vertical="center"/>
      <protection hidden="1"/>
    </xf>
    <xf numFmtId="0" fontId="1" fillId="0" borderId="46" xfId="0" applyFont="1" applyBorder="1" applyAlignment="1" applyProtection="1">
      <alignment vertical="center"/>
      <protection hidden="1"/>
    </xf>
    <xf numFmtId="0" fontId="1" fillId="0" borderId="47" xfId="0" applyFont="1" applyBorder="1" applyAlignment="1" applyProtection="1">
      <alignment vertical="center"/>
      <protection hidden="1"/>
    </xf>
    <xf numFmtId="0" fontId="1" fillId="0" borderId="65" xfId="0" applyFont="1" applyBorder="1" applyAlignment="1" applyProtection="1">
      <alignment vertical="center"/>
      <protection hidden="1"/>
    </xf>
    <xf numFmtId="0" fontId="1" fillId="0" borderId="40" xfId="0" applyFont="1" applyBorder="1" applyAlignment="1" applyProtection="1">
      <alignment vertical="center"/>
      <protection hidden="1"/>
    </xf>
    <xf numFmtId="0" fontId="3" fillId="0" borderId="40" xfId="0" applyFont="1" applyBorder="1" applyAlignment="1" applyProtection="1">
      <alignment horizontal="right" vertical="center"/>
      <protection hidden="1"/>
    </xf>
    <xf numFmtId="0" fontId="3" fillId="0" borderId="71" xfId="0" applyFont="1" applyBorder="1" applyAlignment="1" applyProtection="1">
      <alignment horizontal="right" vertical="center"/>
      <protection hidden="1"/>
    </xf>
  </cellXfs>
  <cellStyles count="11">
    <cellStyle name="Normal" xfId="0" builtinId="0"/>
    <cellStyle name="Normal 2" xfId="2" xr:uid="{00000000-0005-0000-0000-000001000000}"/>
    <cellStyle name="Normal 2 2" xfId="1" xr:uid="{00000000-0005-0000-0000-000002000000}"/>
    <cellStyle name="Normal 2 2 2" xfId="3" xr:uid="{00000000-0005-0000-0000-000003000000}"/>
    <cellStyle name="Normal 2 2 2 2" xfId="4" xr:uid="{00000000-0005-0000-0000-000004000000}"/>
    <cellStyle name="Normal 2 2 3" xfId="5" xr:uid="{00000000-0005-0000-0000-000005000000}"/>
    <cellStyle name="Normal 2 2_ΕΝΤΥΠΑ ΥΠΕΡΩΡΙΩΝ ΓΛ441 20ΣΕΛ" xfId="6" xr:uid="{00000000-0005-0000-0000-000006000000}"/>
    <cellStyle name="Normal 2 3" xfId="7" xr:uid="{00000000-0005-0000-0000-000007000000}"/>
    <cellStyle name="Normal 2 6" xfId="8" xr:uid="{00000000-0005-0000-0000-000008000000}"/>
    <cellStyle name="Normal 3" xfId="9" xr:uid="{00000000-0005-0000-0000-000009000000}"/>
    <cellStyle name="Normal 4" xfId="10" xr:uid="{00000000-0005-0000-0000-00000A000000}"/>
  </cellStyles>
  <dxfs count="148">
    <dxf>
      <font>
        <b/>
        <i val="0"/>
        <color rgb="FFFF0000"/>
      </font>
      <fill>
        <patternFill>
          <bgColor rgb="FFFFFF00"/>
        </patternFill>
      </fill>
    </dxf>
    <dxf>
      <fill>
        <patternFill>
          <bgColor indexed="26"/>
        </patternFill>
      </fill>
    </dxf>
    <dxf>
      <fill>
        <patternFill>
          <bgColor indexed="26"/>
        </patternFill>
      </fill>
    </dxf>
    <dxf>
      <fill>
        <patternFill>
          <bgColor indexed="26"/>
        </patternFill>
      </fill>
    </dxf>
    <dxf>
      <font>
        <condense val="0"/>
        <extend val="0"/>
        <color indexed="26"/>
      </font>
    </dxf>
    <dxf>
      <fill>
        <patternFill>
          <bgColor indexed="26"/>
        </patternFill>
      </fill>
    </dxf>
    <dxf>
      <fill>
        <patternFill>
          <bgColor indexed="26"/>
        </patternFill>
      </fill>
    </dxf>
    <dxf>
      <fill>
        <patternFill>
          <bgColor indexed="26"/>
        </patternFill>
      </fill>
    </dxf>
    <dxf>
      <font>
        <b/>
        <i/>
        <color rgb="FFFF0000"/>
      </font>
      <fill>
        <patternFill>
          <bgColor rgb="FFFFFF00"/>
        </patternFill>
      </fill>
    </dxf>
    <dxf>
      <fill>
        <patternFill>
          <bgColor indexed="44"/>
        </patternFill>
      </fill>
    </dxf>
    <dxf>
      <fill>
        <patternFill>
          <bgColor indexed="47"/>
        </patternFill>
      </fill>
    </dxf>
    <dxf>
      <fill>
        <patternFill>
          <bgColor rgb="FFFF0000"/>
        </patternFill>
      </fill>
    </dxf>
    <dxf>
      <fill>
        <patternFill patternType="solid">
          <bgColor rgb="FFFFDDFF"/>
        </patternFill>
      </fill>
    </dxf>
    <dxf>
      <font>
        <strike val="0"/>
        <color theme="0"/>
        <name val="Cambria"/>
        <scheme val="none"/>
      </font>
    </dxf>
    <dxf>
      <fill>
        <patternFill>
          <bgColor indexed="43"/>
        </patternFill>
      </fill>
    </dxf>
    <dxf>
      <fill>
        <patternFill>
          <bgColor indexed="10"/>
        </patternFill>
      </fill>
    </dxf>
    <dxf>
      <font>
        <strike val="0"/>
        <color theme="0"/>
        <name val="Cambria"/>
        <scheme val="none"/>
      </font>
    </dxf>
    <dxf>
      <fill>
        <patternFill>
          <bgColor indexed="43"/>
        </patternFill>
      </fill>
    </dxf>
    <dxf>
      <fill>
        <patternFill>
          <bgColor indexed="10"/>
        </patternFill>
      </fill>
    </dxf>
    <dxf>
      <fill>
        <patternFill>
          <bgColor indexed="26"/>
        </patternFill>
      </fill>
    </dxf>
    <dxf>
      <fill>
        <patternFill>
          <bgColor theme="5" tint="0.39994506668294322"/>
        </patternFill>
      </fill>
    </dxf>
    <dxf>
      <fill>
        <patternFill>
          <bgColor theme="7" tint="0.39994506668294322"/>
        </patternFill>
      </fill>
    </dxf>
    <dxf>
      <fill>
        <patternFill>
          <bgColor indexed="47"/>
        </patternFill>
      </fill>
    </dxf>
    <dxf>
      <fill>
        <patternFill>
          <bgColor indexed="31"/>
        </patternFill>
      </fill>
    </dxf>
    <dxf>
      <fill>
        <patternFill>
          <bgColor indexed="53"/>
        </patternFill>
      </fill>
    </dxf>
    <dxf>
      <fill>
        <patternFill>
          <bgColor indexed="10"/>
        </patternFill>
      </fill>
    </dxf>
    <dxf>
      <fill>
        <patternFill>
          <bgColor indexed="44"/>
        </patternFill>
      </fill>
    </dxf>
    <dxf>
      <fill>
        <patternFill>
          <bgColor indexed="43"/>
        </patternFill>
      </fill>
    </dxf>
    <dxf>
      <fill>
        <patternFill>
          <bgColor rgb="FFFFFFCC"/>
        </patternFill>
      </fill>
    </dxf>
    <dxf>
      <fill>
        <patternFill>
          <bgColor theme="5" tint="0.39994506668294322"/>
        </patternFill>
      </fill>
    </dxf>
    <dxf>
      <font>
        <condense val="0"/>
        <extend val="0"/>
        <color indexed="9"/>
      </font>
    </dxf>
    <dxf>
      <fill>
        <patternFill>
          <bgColor indexed="44"/>
        </patternFill>
      </fill>
    </dxf>
    <dxf>
      <fill>
        <patternFill>
          <bgColor indexed="53"/>
        </patternFill>
      </fill>
    </dxf>
    <dxf>
      <fill>
        <patternFill>
          <bgColor indexed="10"/>
        </patternFill>
      </fill>
    </dxf>
    <dxf>
      <fill>
        <patternFill>
          <bgColor indexed="43"/>
        </patternFill>
      </fill>
    </dxf>
    <dxf>
      <fill>
        <patternFill>
          <bgColor indexed="43"/>
        </patternFill>
      </fill>
    </dxf>
    <dxf>
      <fill>
        <patternFill>
          <bgColor indexed="10"/>
        </patternFill>
      </fill>
    </dxf>
    <dxf>
      <font>
        <strike val="0"/>
        <color theme="0"/>
        <name val="Cambria"/>
        <scheme val="none"/>
      </font>
    </dxf>
    <dxf>
      <fill>
        <patternFill>
          <bgColor indexed="10"/>
        </patternFill>
      </fill>
    </dxf>
    <dxf>
      <font>
        <strike val="0"/>
        <color theme="0"/>
        <name val="Cambria"/>
        <scheme val="none"/>
      </font>
    </dxf>
    <dxf>
      <fill>
        <patternFill>
          <bgColor indexed="47"/>
        </patternFill>
      </fill>
    </dxf>
    <dxf>
      <fill>
        <patternFill>
          <bgColor indexed="9"/>
        </patternFill>
      </fill>
    </dxf>
    <dxf>
      <fill>
        <patternFill>
          <bgColor rgb="FFFF9E97"/>
        </patternFill>
      </fill>
    </dxf>
    <dxf>
      <fill>
        <patternFill>
          <bgColor indexed="31"/>
        </patternFill>
      </fill>
    </dxf>
    <dxf>
      <fill>
        <patternFill>
          <bgColor indexed="26"/>
        </patternFill>
      </fill>
    </dxf>
    <dxf>
      <fill>
        <patternFill>
          <bgColor indexed="31"/>
        </patternFill>
      </fill>
    </dxf>
    <dxf>
      <font>
        <color theme="4" tint="0.59996337778862885"/>
      </font>
    </dxf>
    <dxf>
      <fill>
        <patternFill>
          <bgColor indexed="47"/>
        </patternFill>
      </fill>
    </dxf>
    <dxf>
      <fill>
        <patternFill>
          <bgColor rgb="FFFF9E97"/>
        </patternFill>
      </fill>
    </dxf>
    <dxf>
      <fill>
        <patternFill>
          <bgColor rgb="FFFF9E97"/>
        </patternFill>
      </fill>
    </dxf>
    <dxf>
      <fill>
        <patternFill>
          <bgColor indexed="47"/>
        </patternFill>
      </fill>
    </dxf>
    <dxf>
      <fill>
        <patternFill>
          <bgColor indexed="31"/>
        </patternFill>
      </fill>
    </dxf>
    <dxf>
      <fill>
        <patternFill>
          <bgColor indexed="27"/>
        </patternFill>
      </fill>
    </dxf>
    <dxf>
      <fill>
        <patternFill>
          <bgColor indexed="31"/>
        </patternFill>
      </fill>
    </dxf>
    <dxf>
      <fill>
        <patternFill>
          <bgColor indexed="9"/>
        </patternFill>
      </fill>
    </dxf>
    <dxf>
      <fill>
        <patternFill>
          <bgColor indexed="9"/>
        </patternFill>
      </fill>
    </dxf>
    <dxf>
      <fill>
        <patternFill>
          <bgColor indexed="31"/>
        </patternFill>
      </fill>
    </dxf>
    <dxf>
      <fill>
        <patternFill>
          <bgColor indexed="2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0000"/>
        </patternFill>
      </fill>
    </dxf>
    <dxf>
      <fill>
        <patternFill>
          <bgColor rgb="FFBDEEFF"/>
        </patternFill>
      </fill>
    </dxf>
    <dxf>
      <fill>
        <patternFill>
          <bgColor rgb="FFBDEEFF"/>
        </patternFill>
      </fill>
    </dxf>
    <dxf>
      <fill>
        <patternFill>
          <bgColor indexed="26"/>
        </patternFill>
      </fill>
    </dxf>
    <dxf>
      <fill>
        <patternFill>
          <bgColor indexed="44"/>
        </patternFill>
      </fill>
    </dxf>
    <dxf>
      <fill>
        <patternFill>
          <bgColor indexed="47"/>
        </patternFill>
      </fill>
    </dxf>
    <dxf>
      <fill>
        <patternFill>
          <bgColor indexed="31"/>
        </patternFill>
      </fill>
    </dxf>
    <dxf>
      <fill>
        <patternFill>
          <bgColor indexed="26"/>
        </patternFill>
      </fill>
    </dxf>
    <dxf>
      <fill>
        <patternFill>
          <bgColor indexed="26"/>
        </patternFill>
      </fill>
    </dxf>
    <dxf>
      <fill>
        <patternFill>
          <bgColor rgb="FFFFFFCC"/>
        </patternFill>
      </fill>
    </dxf>
    <dxf>
      <fill>
        <patternFill>
          <bgColor indexed="42"/>
        </patternFill>
      </fill>
    </dxf>
    <dxf>
      <fill>
        <patternFill>
          <bgColor indexed="53"/>
        </patternFill>
      </fill>
    </dxf>
    <dxf>
      <fill>
        <patternFill>
          <bgColor indexed="10"/>
        </patternFill>
      </fill>
    </dxf>
    <dxf>
      <fill>
        <patternFill>
          <bgColor indexed="44"/>
        </patternFill>
      </fill>
    </dxf>
    <dxf>
      <font>
        <condense val="0"/>
        <extend val="0"/>
        <color indexed="43"/>
      </font>
    </dxf>
    <dxf>
      <fill>
        <patternFill>
          <bgColor indexed="10"/>
        </patternFill>
      </fill>
    </dxf>
    <dxf>
      <fill>
        <patternFill>
          <bgColor indexed="43"/>
        </patternFill>
      </fill>
    </dxf>
    <dxf>
      <fill>
        <patternFill>
          <bgColor indexed="43"/>
        </patternFill>
      </fill>
    </dxf>
    <dxf>
      <fill>
        <patternFill>
          <bgColor indexed="26"/>
        </patternFill>
      </fill>
    </dxf>
    <dxf>
      <fill>
        <patternFill>
          <bgColor indexed="26"/>
        </patternFill>
      </fill>
    </dxf>
    <dxf>
      <fill>
        <patternFill>
          <bgColor indexed="44"/>
        </patternFill>
      </fill>
    </dxf>
    <dxf>
      <fill>
        <patternFill>
          <bgColor indexed="53"/>
        </patternFill>
      </fill>
    </dxf>
    <dxf>
      <fill>
        <patternFill>
          <bgColor indexed="10"/>
        </patternFill>
      </fill>
    </dxf>
    <dxf>
      <fill>
        <patternFill>
          <bgColor indexed="47"/>
        </patternFill>
      </fill>
    </dxf>
    <dxf>
      <fill>
        <patternFill>
          <bgColor indexed="26"/>
        </patternFill>
      </fill>
    </dxf>
    <dxf>
      <fill>
        <patternFill>
          <bgColor indexed="47"/>
        </patternFill>
      </fill>
    </dxf>
    <dxf>
      <fill>
        <patternFill>
          <bgColor indexed="31"/>
        </patternFill>
      </fill>
    </dxf>
    <dxf>
      <font>
        <condense val="0"/>
        <extend val="0"/>
        <color indexed="9"/>
      </font>
    </dxf>
    <dxf>
      <fill>
        <patternFill>
          <bgColor indexed="47"/>
        </patternFill>
      </fill>
    </dxf>
    <dxf>
      <fill>
        <patternFill>
          <bgColor indexed="27"/>
        </patternFill>
      </fill>
    </dxf>
    <dxf>
      <fill>
        <patternFill>
          <bgColor indexed="26"/>
        </patternFill>
      </fill>
    </dxf>
    <dxf>
      <fill>
        <patternFill>
          <bgColor indexed="42"/>
        </patternFill>
      </fill>
    </dxf>
    <dxf>
      <fill>
        <patternFill>
          <bgColor indexed="31"/>
        </patternFill>
      </fill>
    </dxf>
    <dxf>
      <fill>
        <patternFill>
          <bgColor indexed="47"/>
        </patternFill>
      </fill>
    </dxf>
    <dxf>
      <font>
        <condense val="0"/>
        <extend val="0"/>
        <color auto="1"/>
      </font>
      <fill>
        <patternFill>
          <bgColor indexed="26"/>
        </patternFill>
      </fill>
    </dxf>
    <dxf>
      <font>
        <condense val="0"/>
        <extend val="0"/>
        <color auto="1"/>
      </font>
      <fill>
        <patternFill>
          <bgColor rgb="FFCCFFCC"/>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rgb="FFCCFFCC"/>
        </patternFill>
      </fill>
    </dxf>
    <dxf>
      <font>
        <condense val="0"/>
        <extend val="0"/>
        <color auto="1"/>
      </font>
      <fill>
        <patternFill>
          <bgColor indexed="26"/>
        </patternFill>
      </fill>
    </dxf>
    <dxf>
      <fill>
        <patternFill>
          <bgColor indexed="10"/>
        </patternFill>
      </fill>
    </dxf>
    <dxf>
      <fill>
        <patternFill>
          <bgColor rgb="FFFFFFCC"/>
        </patternFill>
      </fill>
    </dxf>
    <dxf>
      <fill>
        <patternFill>
          <bgColor rgb="FFFFFFCC"/>
        </patternFill>
      </fill>
    </dxf>
    <dxf>
      <fill>
        <patternFill>
          <bgColor indexed="44"/>
        </patternFill>
      </fill>
    </dxf>
    <dxf>
      <fill>
        <patternFill>
          <bgColor indexed="26"/>
        </patternFill>
      </fill>
    </dxf>
    <dxf>
      <fill>
        <patternFill>
          <bgColor indexed="26"/>
        </patternFill>
      </fill>
    </dxf>
    <dxf>
      <fill>
        <patternFill>
          <bgColor indexed="10"/>
        </patternFill>
      </fill>
    </dxf>
    <dxf>
      <fill>
        <patternFill>
          <bgColor indexed="44"/>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2"/>
        </patternFill>
      </fill>
    </dxf>
    <dxf>
      <fill>
        <patternFill>
          <bgColor indexed="26"/>
        </patternFill>
      </fill>
    </dxf>
  </dxfs>
  <tableStyles count="0" defaultTableStyle="TableStyleMedium9" defaultPivotStyle="PivotStyleLight16"/>
  <colors>
    <mruColors>
      <color rgb="FFEF8F01"/>
      <color rgb="FFB8A8D0"/>
      <color rgb="FFAC99C3"/>
      <color rgb="FFFFFFCC"/>
      <color rgb="FFFFFF99"/>
      <color rgb="FFBDEEFF"/>
      <color rgb="FFAFEA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S28"/>
  <sheetViews>
    <sheetView showGridLines="0" workbookViewId="0">
      <selection activeCell="K7" sqref="K7"/>
    </sheetView>
  </sheetViews>
  <sheetFormatPr defaultRowHeight="15" x14ac:dyDescent="0.25"/>
  <cols>
    <col min="1" max="1" width="4.140625" style="32" bestFit="1" customWidth="1"/>
    <col min="2" max="6" width="12.7109375" style="33" customWidth="1"/>
    <col min="7" max="7" width="10" style="3" customWidth="1"/>
    <col min="8" max="8" width="10.140625" style="3" bestFit="1" customWidth="1"/>
    <col min="9" max="9" width="11.42578125" style="34" bestFit="1" customWidth="1"/>
    <col min="10" max="10" width="12.7109375" style="34" bestFit="1" customWidth="1"/>
    <col min="11" max="11" width="8.28515625" style="35" bestFit="1" customWidth="1"/>
    <col min="12" max="12" width="8" style="3" customWidth="1"/>
    <col min="13" max="13" width="12.5703125" style="3" customWidth="1"/>
    <col min="14" max="16384" width="9.140625" style="3"/>
  </cols>
  <sheetData>
    <row r="1" spans="1:253" ht="18" customHeight="1" thickBot="1" x14ac:dyDescent="0.25">
      <c r="A1" s="308" t="s">
        <v>57</v>
      </c>
      <c r="B1" s="309"/>
      <c r="C1" s="309"/>
      <c r="D1" s="309"/>
      <c r="E1" s="309"/>
      <c r="F1" s="309"/>
      <c r="G1" s="309"/>
      <c r="H1" s="309"/>
      <c r="I1" s="309"/>
      <c r="J1" s="309"/>
      <c r="K1" s="309"/>
      <c r="L1" s="309"/>
      <c r="M1" s="31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s="23" customFormat="1" ht="12.75" customHeight="1" x14ac:dyDescent="0.2">
      <c r="A2" s="311" t="s">
        <v>22</v>
      </c>
      <c r="B2" s="314" t="s">
        <v>23</v>
      </c>
      <c r="C2" s="314" t="s">
        <v>33</v>
      </c>
      <c r="D2" s="317" t="s">
        <v>34</v>
      </c>
      <c r="E2" s="318"/>
      <c r="F2" s="319"/>
      <c r="G2" s="36" t="s">
        <v>0</v>
      </c>
      <c r="H2" s="19" t="s">
        <v>39</v>
      </c>
      <c r="I2" s="20" t="s">
        <v>40</v>
      </c>
      <c r="J2" s="21" t="s">
        <v>41</v>
      </c>
      <c r="K2" s="22" t="s">
        <v>42</v>
      </c>
      <c r="L2" s="22" t="s">
        <v>55</v>
      </c>
      <c r="M2" s="69" t="s">
        <v>44</v>
      </c>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23" customFormat="1" ht="12.75" x14ac:dyDescent="0.2">
      <c r="A3" s="312"/>
      <c r="B3" s="315"/>
      <c r="C3" s="315"/>
      <c r="D3" s="320"/>
      <c r="E3" s="321"/>
      <c r="F3" s="322"/>
      <c r="G3" s="37" t="s">
        <v>38</v>
      </c>
      <c r="H3" s="74">
        <v>6.6559999999999994E-2</v>
      </c>
      <c r="I3" s="24">
        <v>0.26240000000000002</v>
      </c>
      <c r="J3" s="25"/>
      <c r="K3" s="26" t="s">
        <v>46</v>
      </c>
      <c r="L3" s="26" t="s">
        <v>53</v>
      </c>
      <c r="M3" s="70" t="s">
        <v>48</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s="23" customFormat="1" ht="13.5" thickBot="1" x14ac:dyDescent="0.25">
      <c r="A4" s="313"/>
      <c r="B4" s="316"/>
      <c r="C4" s="316"/>
      <c r="D4" s="323"/>
      <c r="E4" s="324"/>
      <c r="F4" s="325"/>
      <c r="G4" s="38" t="s">
        <v>45</v>
      </c>
      <c r="H4" s="68">
        <v>880.69</v>
      </c>
      <c r="I4" s="71">
        <v>3160</v>
      </c>
      <c r="J4" s="27"/>
      <c r="K4" s="28" t="s">
        <v>49</v>
      </c>
      <c r="L4" s="28" t="s">
        <v>54</v>
      </c>
      <c r="M4" s="29"/>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30" customFormat="1" ht="18" customHeight="1" thickBot="1" x14ac:dyDescent="0.25">
      <c r="A5" s="75"/>
      <c r="B5" s="76"/>
      <c r="C5" s="86"/>
      <c r="D5" s="305"/>
      <c r="E5" s="306"/>
      <c r="F5" s="307"/>
      <c r="G5" s="77" t="s">
        <v>51</v>
      </c>
      <c r="H5" s="78" t="s">
        <v>51</v>
      </c>
      <c r="I5" s="79">
        <v>12040.95</v>
      </c>
      <c r="J5" s="80" t="s">
        <v>51</v>
      </c>
      <c r="K5" s="81"/>
      <c r="L5" s="67">
        <v>5</v>
      </c>
      <c r="M5" s="82" t="s">
        <v>51</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31" customFormat="1" ht="20.100000000000001" customHeight="1" x14ac:dyDescent="0.2">
      <c r="A6" s="51">
        <v>1</v>
      </c>
      <c r="B6" s="9">
        <v>683311</v>
      </c>
      <c r="C6" s="16" t="e">
        <f>IF($B6&gt;0,VLOOKUP($B6,#REF!,2,FALSE)," ")</f>
        <v>#REF!</v>
      </c>
      <c r="D6" s="291" t="e">
        <f>IF($B6&gt;0,VLOOKUP($B6,#REF!,3,FALSE)," ")</f>
        <v>#REF!</v>
      </c>
      <c r="E6" s="292"/>
      <c r="F6" s="293"/>
      <c r="G6" s="43">
        <v>40000</v>
      </c>
      <c r="H6" s="59">
        <f t="shared" ref="H6:H23" si="0">IF(G6&gt;0,IF(G6*$H$3&gt;$H$4,SUM(G6*$H$3),$H$4)," ")</f>
        <v>2662.4</v>
      </c>
      <c r="I6" s="59">
        <f t="shared" ref="I6:I23" si="1">IF(G6&gt;0,IF((G6+H6)*$I$3&gt;($I$4),SUM((G6+H6)*$I$3),($I$4))," ")</f>
        <v>11194.61</v>
      </c>
      <c r="J6" s="59">
        <f>IF(G6&gt;0,SUM(G6:I6)," ")</f>
        <v>53857.01</v>
      </c>
      <c r="K6" s="40">
        <v>2</v>
      </c>
      <c r="L6" s="72" t="str">
        <f>IF(K6&gt;0,IF($L$5=5,"247",IF($L$5=6,"299",FALSE))," ")</f>
        <v>247</v>
      </c>
      <c r="M6" s="62">
        <f>IF(K6&gt;0,(J6*K6)/L6," ")</f>
        <v>436.09</v>
      </c>
    </row>
    <row r="7" spans="1:253" s="4" customFormat="1" ht="20.100000000000001" customHeight="1" x14ac:dyDescent="0.2">
      <c r="A7" s="52">
        <v>2</v>
      </c>
      <c r="B7" s="9"/>
      <c r="C7" s="16" t="str">
        <f>IF($B7&gt;0,VLOOKUP($B7,#REF!,2,FALSE)," ")</f>
        <v xml:space="preserve"> </v>
      </c>
      <c r="D7" s="291" t="str">
        <f>IF($B7&gt;0,VLOOKUP($B7,#REF!,3,FALSE)," ")</f>
        <v xml:space="preserve"> </v>
      </c>
      <c r="E7" s="292"/>
      <c r="F7" s="293"/>
      <c r="G7" s="44"/>
      <c r="H7" s="60" t="str">
        <f t="shared" si="0"/>
        <v xml:space="preserve"> </v>
      </c>
      <c r="I7" s="60" t="str">
        <f t="shared" si="1"/>
        <v xml:space="preserve"> </v>
      </c>
      <c r="J7" s="60" t="str">
        <f t="shared" ref="J7:J23" si="2">IF(G7&gt;0,SUM(G7:I7)," ")</f>
        <v xml:space="preserve"> </v>
      </c>
      <c r="K7" s="41"/>
      <c r="L7" s="73" t="str">
        <f>IF(K7&gt;0,IF($L$5=5,"247",IF($L$5=6,"299",FALSE))," ")</f>
        <v xml:space="preserve"> </v>
      </c>
      <c r="M7" s="63" t="str">
        <f>IF(K7&gt;0,(J7*K7)/L7," ")</f>
        <v xml:space="preserve"> </v>
      </c>
    </row>
    <row r="8" spans="1:253" s="4" customFormat="1" ht="20.100000000000001" customHeight="1" x14ac:dyDescent="0.2">
      <c r="A8" s="52">
        <v>3</v>
      </c>
      <c r="B8" s="9"/>
      <c r="C8" s="16" t="str">
        <f>IF($B8&gt;0,VLOOKUP($B8,#REF!,2,FALSE)," ")</f>
        <v xml:space="preserve"> </v>
      </c>
      <c r="D8" s="291" t="str">
        <f>IF($B8&gt;0,VLOOKUP($B8,#REF!,3,FALSE)," ")</f>
        <v xml:space="preserve"> </v>
      </c>
      <c r="E8" s="292"/>
      <c r="F8" s="293"/>
      <c r="G8" s="44"/>
      <c r="H8" s="60" t="str">
        <f t="shared" si="0"/>
        <v xml:space="preserve"> </v>
      </c>
      <c r="I8" s="60" t="str">
        <f t="shared" si="1"/>
        <v xml:space="preserve"> </v>
      </c>
      <c r="J8" s="60" t="str">
        <f t="shared" si="2"/>
        <v xml:space="preserve"> </v>
      </c>
      <c r="K8" s="41"/>
      <c r="L8" s="73" t="str">
        <f t="shared" ref="L8:L23" si="3">IF(K8&gt;0,IF($L$5=5,"247",IF($L$5=6,"299",FALSE))," ")</f>
        <v xml:space="preserve"> </v>
      </c>
      <c r="M8" s="63" t="str">
        <f>IF(K8&gt;0,(J8*K8)/L8," ")</f>
        <v xml:space="preserve"> </v>
      </c>
    </row>
    <row r="9" spans="1:253" s="4" customFormat="1" ht="20.100000000000001" customHeight="1" x14ac:dyDescent="0.2">
      <c r="A9" s="52">
        <v>4</v>
      </c>
      <c r="B9" s="9"/>
      <c r="C9" s="16" t="str">
        <f>IF($B9&gt;0,VLOOKUP($B9,#REF!,2,FALSE)," ")</f>
        <v xml:space="preserve"> </v>
      </c>
      <c r="D9" s="291" t="str">
        <f>IF($B9&gt;0,VLOOKUP($B9,#REF!,3,FALSE)," ")</f>
        <v xml:space="preserve"> </v>
      </c>
      <c r="E9" s="292"/>
      <c r="F9" s="293"/>
      <c r="G9" s="44"/>
      <c r="H9" s="60" t="str">
        <f t="shared" si="0"/>
        <v xml:space="preserve"> </v>
      </c>
      <c r="I9" s="60" t="str">
        <f t="shared" si="1"/>
        <v xml:space="preserve"> </v>
      </c>
      <c r="J9" s="60" t="str">
        <f t="shared" si="2"/>
        <v xml:space="preserve"> </v>
      </c>
      <c r="K9" s="41"/>
      <c r="L9" s="73" t="str">
        <f t="shared" si="3"/>
        <v xml:space="preserve"> </v>
      </c>
      <c r="M9" s="63" t="str">
        <f>IF(K9&gt;0,(J9*K9)/L9," ")</f>
        <v xml:space="preserve"> </v>
      </c>
    </row>
    <row r="10" spans="1:253" s="4" customFormat="1" ht="20.100000000000001" customHeight="1" x14ac:dyDescent="0.2">
      <c r="A10" s="52">
        <v>5</v>
      </c>
      <c r="B10" s="9"/>
      <c r="C10" s="16" t="str">
        <f>IF($B10&gt;0,VLOOKUP($B10,#REF!,2,FALSE)," ")</f>
        <v xml:space="preserve"> </v>
      </c>
      <c r="D10" s="291" t="str">
        <f>IF($B10&gt;0,VLOOKUP($B10,#REF!,3,FALSE)," ")</f>
        <v xml:space="preserve"> </v>
      </c>
      <c r="E10" s="292"/>
      <c r="F10" s="293"/>
      <c r="G10" s="44"/>
      <c r="H10" s="60" t="str">
        <f t="shared" si="0"/>
        <v xml:space="preserve"> </v>
      </c>
      <c r="I10" s="60" t="str">
        <f t="shared" si="1"/>
        <v xml:space="preserve"> </v>
      </c>
      <c r="J10" s="60" t="str">
        <f t="shared" si="2"/>
        <v xml:space="preserve"> </v>
      </c>
      <c r="K10" s="41"/>
      <c r="L10" s="73" t="str">
        <f t="shared" si="3"/>
        <v xml:space="preserve"> </v>
      </c>
      <c r="M10" s="63" t="str">
        <f t="shared" ref="M10:M23" si="4">IF(K10&gt;0,(J10*K10)/L10," ")</f>
        <v xml:space="preserve"> </v>
      </c>
    </row>
    <row r="11" spans="1:253" s="4" customFormat="1" ht="20.100000000000001" customHeight="1" x14ac:dyDescent="0.2">
      <c r="A11" s="52">
        <v>6</v>
      </c>
      <c r="B11" s="9"/>
      <c r="C11" s="16" t="str">
        <f>IF($B11&gt;0,VLOOKUP($B11,#REF!,2,FALSE)," ")</f>
        <v xml:space="preserve"> </v>
      </c>
      <c r="D11" s="291" t="str">
        <f>IF($B11&gt;0,VLOOKUP($B11,#REF!,3,FALSE)," ")</f>
        <v xml:space="preserve"> </v>
      </c>
      <c r="E11" s="292"/>
      <c r="F11" s="293"/>
      <c r="G11" s="44"/>
      <c r="H11" s="60" t="str">
        <f t="shared" si="0"/>
        <v xml:space="preserve"> </v>
      </c>
      <c r="I11" s="60" t="str">
        <f t="shared" si="1"/>
        <v xml:space="preserve"> </v>
      </c>
      <c r="J11" s="60" t="str">
        <f t="shared" si="2"/>
        <v xml:space="preserve"> </v>
      </c>
      <c r="K11" s="41"/>
      <c r="L11" s="73" t="str">
        <f t="shared" si="3"/>
        <v xml:space="preserve"> </v>
      </c>
      <c r="M11" s="63" t="str">
        <f t="shared" si="4"/>
        <v xml:space="preserve"> </v>
      </c>
    </row>
    <row r="12" spans="1:253" s="4" customFormat="1" ht="20.100000000000001" customHeight="1" x14ac:dyDescent="0.2">
      <c r="A12" s="52">
        <v>7</v>
      </c>
      <c r="B12" s="9"/>
      <c r="C12" s="16" t="str">
        <f>IF($B12&gt;0,VLOOKUP($B12,#REF!,2,FALSE)," ")</f>
        <v xml:space="preserve"> </v>
      </c>
      <c r="D12" s="291" t="str">
        <f>IF($B12&gt;0,VLOOKUP($B12,#REF!,3,FALSE)," ")</f>
        <v xml:space="preserve"> </v>
      </c>
      <c r="E12" s="292"/>
      <c r="F12" s="293"/>
      <c r="G12" s="44"/>
      <c r="H12" s="60" t="str">
        <f t="shared" si="0"/>
        <v xml:space="preserve"> </v>
      </c>
      <c r="I12" s="60" t="str">
        <f t="shared" si="1"/>
        <v xml:space="preserve"> </v>
      </c>
      <c r="J12" s="60" t="str">
        <f t="shared" si="2"/>
        <v xml:space="preserve"> </v>
      </c>
      <c r="K12" s="41"/>
      <c r="L12" s="73" t="str">
        <f t="shared" si="3"/>
        <v xml:space="preserve"> </v>
      </c>
      <c r="M12" s="63" t="str">
        <f t="shared" si="4"/>
        <v xml:space="preserve"> </v>
      </c>
    </row>
    <row r="13" spans="1:253" s="4" customFormat="1" ht="20.100000000000001" customHeight="1" x14ac:dyDescent="0.2">
      <c r="A13" s="52">
        <v>8</v>
      </c>
      <c r="B13" s="9"/>
      <c r="C13" s="16" t="str">
        <f>IF($B13&gt;0,VLOOKUP($B13,#REF!,2,FALSE)," ")</f>
        <v xml:space="preserve"> </v>
      </c>
      <c r="D13" s="291" t="str">
        <f>IF($B13&gt;0,VLOOKUP($B13,#REF!,3,FALSE)," ")</f>
        <v xml:space="preserve"> </v>
      </c>
      <c r="E13" s="292"/>
      <c r="F13" s="293"/>
      <c r="G13" s="44"/>
      <c r="H13" s="60" t="str">
        <f t="shared" si="0"/>
        <v xml:space="preserve"> </v>
      </c>
      <c r="I13" s="60" t="str">
        <f t="shared" si="1"/>
        <v xml:space="preserve"> </v>
      </c>
      <c r="J13" s="60" t="str">
        <f t="shared" si="2"/>
        <v xml:space="preserve"> </v>
      </c>
      <c r="K13" s="41"/>
      <c r="L13" s="73" t="str">
        <f t="shared" si="3"/>
        <v xml:space="preserve"> </v>
      </c>
      <c r="M13" s="63" t="str">
        <f t="shared" si="4"/>
        <v xml:space="preserve"> </v>
      </c>
    </row>
    <row r="14" spans="1:253" s="4" customFormat="1" ht="20.100000000000001" customHeight="1" x14ac:dyDescent="0.2">
      <c r="A14" s="52">
        <v>9</v>
      </c>
      <c r="B14" s="9"/>
      <c r="C14" s="16" t="str">
        <f>IF($B14&gt;0,VLOOKUP($B14,#REF!,2,FALSE)," ")</f>
        <v xml:space="preserve"> </v>
      </c>
      <c r="D14" s="291" t="str">
        <f>IF($B14&gt;0,VLOOKUP($B14,#REF!,3,FALSE)," ")</f>
        <v xml:space="preserve"> </v>
      </c>
      <c r="E14" s="292"/>
      <c r="F14" s="293"/>
      <c r="G14" s="44"/>
      <c r="H14" s="60" t="str">
        <f t="shared" si="0"/>
        <v xml:space="preserve"> </v>
      </c>
      <c r="I14" s="60" t="str">
        <f t="shared" si="1"/>
        <v xml:space="preserve"> </v>
      </c>
      <c r="J14" s="60" t="str">
        <f t="shared" si="2"/>
        <v xml:space="preserve"> </v>
      </c>
      <c r="K14" s="41"/>
      <c r="L14" s="73" t="str">
        <f t="shared" si="3"/>
        <v xml:space="preserve"> </v>
      </c>
      <c r="M14" s="63" t="str">
        <f t="shared" si="4"/>
        <v xml:space="preserve"> </v>
      </c>
    </row>
    <row r="15" spans="1:253" s="4" customFormat="1" ht="20.100000000000001" customHeight="1" x14ac:dyDescent="0.2">
      <c r="A15" s="52">
        <v>10</v>
      </c>
      <c r="B15" s="9"/>
      <c r="C15" s="16" t="str">
        <f>IF($B15&gt;0,VLOOKUP($B15,#REF!,2,FALSE)," ")</f>
        <v xml:space="preserve"> </v>
      </c>
      <c r="D15" s="291" t="str">
        <f>IF($B15&gt;0,VLOOKUP($B15,#REF!,3,FALSE)," ")</f>
        <v xml:space="preserve"> </v>
      </c>
      <c r="E15" s="292"/>
      <c r="F15" s="293"/>
      <c r="G15" s="44"/>
      <c r="H15" s="60" t="str">
        <f t="shared" si="0"/>
        <v xml:space="preserve"> </v>
      </c>
      <c r="I15" s="60" t="str">
        <f t="shared" si="1"/>
        <v xml:space="preserve"> </v>
      </c>
      <c r="J15" s="60" t="str">
        <f t="shared" si="2"/>
        <v xml:space="preserve"> </v>
      </c>
      <c r="K15" s="41"/>
      <c r="L15" s="73" t="str">
        <f t="shared" si="3"/>
        <v xml:space="preserve"> </v>
      </c>
      <c r="M15" s="63" t="str">
        <f t="shared" si="4"/>
        <v xml:space="preserve"> </v>
      </c>
    </row>
    <row r="16" spans="1:253" s="4" customFormat="1" ht="20.100000000000001" customHeight="1" x14ac:dyDescent="0.2">
      <c r="A16" s="53">
        <v>11</v>
      </c>
      <c r="B16" s="9"/>
      <c r="C16" s="16" t="str">
        <f>IF($B16&gt;0,VLOOKUP($B16,#REF!,2,FALSE)," ")</f>
        <v xml:space="preserve"> </v>
      </c>
      <c r="D16" s="291" t="str">
        <f>IF($B16&gt;0,VLOOKUP($B16,#REF!,3,FALSE)," ")</f>
        <v xml:space="preserve"> </v>
      </c>
      <c r="E16" s="292"/>
      <c r="F16" s="293"/>
      <c r="G16" s="44"/>
      <c r="H16" s="60" t="str">
        <f t="shared" si="0"/>
        <v xml:space="preserve"> </v>
      </c>
      <c r="I16" s="60" t="str">
        <f t="shared" si="1"/>
        <v xml:space="preserve"> </v>
      </c>
      <c r="J16" s="60" t="str">
        <f t="shared" si="2"/>
        <v xml:space="preserve"> </v>
      </c>
      <c r="K16" s="41"/>
      <c r="L16" s="73" t="str">
        <f t="shared" si="3"/>
        <v xml:space="preserve"> </v>
      </c>
      <c r="M16" s="63" t="str">
        <f t="shared" si="4"/>
        <v xml:space="preserve"> </v>
      </c>
    </row>
    <row r="17" spans="1:13" s="4" customFormat="1" ht="20.100000000000001" customHeight="1" x14ac:dyDescent="0.2">
      <c r="A17" s="52">
        <v>12</v>
      </c>
      <c r="B17" s="9"/>
      <c r="C17" s="16" t="str">
        <f>IF($B17&gt;0,VLOOKUP($B17,#REF!,2,FALSE)," ")</f>
        <v xml:space="preserve"> </v>
      </c>
      <c r="D17" s="291" t="str">
        <f>IF($B17&gt;0,VLOOKUP($B17,#REF!,3,FALSE)," ")</f>
        <v xml:space="preserve"> </v>
      </c>
      <c r="E17" s="292"/>
      <c r="F17" s="293"/>
      <c r="G17" s="44"/>
      <c r="H17" s="60" t="str">
        <f t="shared" si="0"/>
        <v xml:space="preserve"> </v>
      </c>
      <c r="I17" s="60" t="str">
        <f t="shared" si="1"/>
        <v xml:space="preserve"> </v>
      </c>
      <c r="J17" s="60" t="str">
        <f t="shared" si="2"/>
        <v xml:space="preserve"> </v>
      </c>
      <c r="K17" s="41"/>
      <c r="L17" s="73" t="str">
        <f t="shared" si="3"/>
        <v xml:space="preserve"> </v>
      </c>
      <c r="M17" s="63" t="str">
        <f t="shared" si="4"/>
        <v xml:space="preserve"> </v>
      </c>
    </row>
    <row r="18" spans="1:13" s="4" customFormat="1" ht="20.100000000000001" customHeight="1" x14ac:dyDescent="0.2">
      <c r="A18" s="52">
        <v>13</v>
      </c>
      <c r="B18" s="9"/>
      <c r="C18" s="16" t="str">
        <f>IF($B18&gt;0,VLOOKUP($B18,#REF!,2,FALSE)," ")</f>
        <v xml:space="preserve"> </v>
      </c>
      <c r="D18" s="291" t="str">
        <f>IF($B18&gt;0,VLOOKUP($B18,#REF!,3,FALSE)," ")</f>
        <v xml:space="preserve"> </v>
      </c>
      <c r="E18" s="292"/>
      <c r="F18" s="293"/>
      <c r="G18" s="44"/>
      <c r="H18" s="60" t="str">
        <f t="shared" si="0"/>
        <v xml:space="preserve"> </v>
      </c>
      <c r="I18" s="60" t="str">
        <f t="shared" si="1"/>
        <v xml:space="preserve"> </v>
      </c>
      <c r="J18" s="60" t="str">
        <f t="shared" si="2"/>
        <v xml:space="preserve"> </v>
      </c>
      <c r="K18" s="41"/>
      <c r="L18" s="73" t="str">
        <f t="shared" si="3"/>
        <v xml:space="preserve"> </v>
      </c>
      <c r="M18" s="63" t="str">
        <f t="shared" si="4"/>
        <v xml:space="preserve"> </v>
      </c>
    </row>
    <row r="19" spans="1:13" s="4" customFormat="1" ht="20.100000000000001" customHeight="1" x14ac:dyDescent="0.2">
      <c r="A19" s="52">
        <v>14</v>
      </c>
      <c r="B19" s="9"/>
      <c r="C19" s="16" t="str">
        <f>IF($B19&gt;0,VLOOKUP($B19,#REF!,2,FALSE)," ")</f>
        <v xml:space="preserve"> </v>
      </c>
      <c r="D19" s="291" t="str">
        <f>IF($B19&gt;0,VLOOKUP($B19,#REF!,3,FALSE)," ")</f>
        <v xml:space="preserve"> </v>
      </c>
      <c r="E19" s="292"/>
      <c r="F19" s="293"/>
      <c r="G19" s="44"/>
      <c r="H19" s="60" t="str">
        <f t="shared" si="0"/>
        <v xml:space="preserve"> </v>
      </c>
      <c r="I19" s="60" t="str">
        <f t="shared" si="1"/>
        <v xml:space="preserve"> </v>
      </c>
      <c r="J19" s="60" t="str">
        <f t="shared" si="2"/>
        <v xml:space="preserve"> </v>
      </c>
      <c r="K19" s="41"/>
      <c r="L19" s="73" t="str">
        <f t="shared" si="3"/>
        <v xml:space="preserve"> </v>
      </c>
      <c r="M19" s="63" t="str">
        <f t="shared" si="4"/>
        <v xml:space="preserve"> </v>
      </c>
    </row>
    <row r="20" spans="1:13" s="4" customFormat="1" ht="20.100000000000001" customHeight="1" x14ac:dyDescent="0.2">
      <c r="A20" s="52">
        <v>15</v>
      </c>
      <c r="B20" s="9"/>
      <c r="C20" s="16" t="str">
        <f>IF($B20&gt;0,VLOOKUP($B20,#REF!,2,FALSE)," ")</f>
        <v xml:space="preserve"> </v>
      </c>
      <c r="D20" s="291" t="str">
        <f>IF($B20&gt;0,VLOOKUP($B20,#REF!,3,FALSE)," ")</f>
        <v xml:space="preserve"> </v>
      </c>
      <c r="E20" s="292"/>
      <c r="F20" s="293"/>
      <c r="G20" s="44"/>
      <c r="H20" s="60" t="str">
        <f t="shared" si="0"/>
        <v xml:space="preserve"> </v>
      </c>
      <c r="I20" s="60" t="str">
        <f t="shared" si="1"/>
        <v xml:space="preserve"> </v>
      </c>
      <c r="J20" s="60" t="str">
        <f t="shared" si="2"/>
        <v xml:space="preserve"> </v>
      </c>
      <c r="K20" s="41"/>
      <c r="L20" s="73" t="str">
        <f t="shared" si="3"/>
        <v xml:space="preserve"> </v>
      </c>
      <c r="M20" s="63" t="str">
        <f t="shared" si="4"/>
        <v xml:space="preserve"> </v>
      </c>
    </row>
    <row r="21" spans="1:13" s="4" customFormat="1" ht="20.100000000000001" customHeight="1" x14ac:dyDescent="0.2">
      <c r="A21" s="52">
        <v>16</v>
      </c>
      <c r="B21" s="9"/>
      <c r="C21" s="16" t="str">
        <f>IF($B21&gt;0,VLOOKUP($B21,#REF!,2,FALSE)," ")</f>
        <v xml:space="preserve"> </v>
      </c>
      <c r="D21" s="291" t="str">
        <f>IF($B21&gt;0,VLOOKUP($B21,#REF!,3,FALSE)," ")</f>
        <v xml:space="preserve"> </v>
      </c>
      <c r="E21" s="292"/>
      <c r="F21" s="293"/>
      <c r="G21" s="44"/>
      <c r="H21" s="60" t="str">
        <f t="shared" si="0"/>
        <v xml:space="preserve"> </v>
      </c>
      <c r="I21" s="60" t="str">
        <f t="shared" si="1"/>
        <v xml:space="preserve"> </v>
      </c>
      <c r="J21" s="60" t="str">
        <f t="shared" si="2"/>
        <v xml:space="preserve"> </v>
      </c>
      <c r="K21" s="41"/>
      <c r="L21" s="73" t="str">
        <f t="shared" si="3"/>
        <v xml:space="preserve"> </v>
      </c>
      <c r="M21" s="63" t="str">
        <f t="shared" si="4"/>
        <v xml:space="preserve"> </v>
      </c>
    </row>
    <row r="22" spans="1:13" s="4" customFormat="1" ht="20.100000000000001" customHeight="1" x14ac:dyDescent="0.2">
      <c r="A22" s="52">
        <v>17</v>
      </c>
      <c r="B22" s="9"/>
      <c r="C22" s="16" t="str">
        <f>IF($B22&gt;0,VLOOKUP($B22,#REF!,2,FALSE)," ")</f>
        <v xml:space="preserve"> </v>
      </c>
      <c r="D22" s="291" t="str">
        <f>IF($B22&gt;0,VLOOKUP($B22,#REF!,3,FALSE)," ")</f>
        <v xml:space="preserve"> </v>
      </c>
      <c r="E22" s="292"/>
      <c r="F22" s="293"/>
      <c r="G22" s="44"/>
      <c r="H22" s="60" t="str">
        <f t="shared" si="0"/>
        <v xml:space="preserve"> </v>
      </c>
      <c r="I22" s="60" t="str">
        <f t="shared" si="1"/>
        <v xml:space="preserve"> </v>
      </c>
      <c r="J22" s="60" t="str">
        <f t="shared" si="2"/>
        <v xml:space="preserve"> </v>
      </c>
      <c r="K22" s="41"/>
      <c r="L22" s="73" t="str">
        <f t="shared" si="3"/>
        <v xml:space="preserve"> </v>
      </c>
      <c r="M22" s="63" t="str">
        <f t="shared" si="4"/>
        <v xml:space="preserve"> </v>
      </c>
    </row>
    <row r="23" spans="1:13" s="4" customFormat="1" ht="20.100000000000001" customHeight="1" x14ac:dyDescent="0.2">
      <c r="A23" s="54">
        <v>18</v>
      </c>
      <c r="B23" s="9"/>
      <c r="C23" s="16" t="str">
        <f>IF($B23&gt;0,VLOOKUP($B23,#REF!,2,FALSE)," ")</f>
        <v xml:space="preserve"> </v>
      </c>
      <c r="D23" s="291" t="str">
        <f>IF($B23&gt;0,VLOOKUP($B23,#REF!,3,FALSE)," ")</f>
        <v xml:space="preserve"> </v>
      </c>
      <c r="E23" s="292"/>
      <c r="F23" s="293"/>
      <c r="G23" s="45"/>
      <c r="H23" s="61" t="str">
        <f t="shared" si="0"/>
        <v xml:space="preserve"> </v>
      </c>
      <c r="I23" s="61" t="str">
        <f t="shared" si="1"/>
        <v xml:space="preserve"> </v>
      </c>
      <c r="J23" s="61" t="str">
        <f t="shared" si="2"/>
        <v xml:space="preserve"> </v>
      </c>
      <c r="K23" s="42"/>
      <c r="L23" s="73" t="str">
        <f t="shared" si="3"/>
        <v xml:space="preserve"> </v>
      </c>
      <c r="M23" s="64" t="str">
        <f t="shared" si="4"/>
        <v xml:space="preserve"> </v>
      </c>
    </row>
    <row r="24" spans="1:13" s="4" customFormat="1" ht="18" customHeight="1" thickBot="1" x14ac:dyDescent="0.3">
      <c r="A24" s="288" t="s">
        <v>52</v>
      </c>
      <c r="B24" s="289"/>
      <c r="C24" s="289"/>
      <c r="D24" s="289"/>
      <c r="E24" s="289"/>
      <c r="F24" s="289"/>
      <c r="G24" s="289"/>
      <c r="H24" s="289"/>
      <c r="I24" s="289"/>
      <c r="J24" s="289"/>
      <c r="K24" s="289"/>
      <c r="L24" s="290"/>
      <c r="M24" s="65">
        <f>IF(SUM(M6:M23)&lt;&gt;0,SUM(M6:M23)," ")</f>
        <v>436.09</v>
      </c>
    </row>
    <row r="25" spans="1:13" s="4" customFormat="1" ht="18" customHeight="1" thickTop="1" x14ac:dyDescent="0.2">
      <c r="A25" s="297"/>
      <c r="B25" s="298"/>
      <c r="C25" s="298"/>
      <c r="D25" s="298"/>
      <c r="E25" s="298"/>
      <c r="F25" s="298"/>
      <c r="G25" s="298"/>
      <c r="H25" s="298"/>
      <c r="I25" s="298"/>
      <c r="J25" s="298"/>
      <c r="K25" s="298"/>
      <c r="L25" s="298"/>
      <c r="M25" s="299"/>
    </row>
    <row r="26" spans="1:13" s="4" customFormat="1" ht="24.95" customHeight="1" x14ac:dyDescent="0.25">
      <c r="A26" s="49"/>
      <c r="B26" s="302" t="s">
        <v>26</v>
      </c>
      <c r="C26" s="302"/>
      <c r="D26" s="300"/>
      <c r="E26" s="300"/>
      <c r="F26" s="300"/>
      <c r="G26" s="47"/>
      <c r="H26" s="47"/>
      <c r="I26" s="301" t="s">
        <v>1</v>
      </c>
      <c r="J26" s="301"/>
      <c r="K26" s="300"/>
      <c r="L26" s="300"/>
      <c r="M26" s="48"/>
    </row>
    <row r="27" spans="1:13" s="4" customFormat="1" ht="24.95" customHeight="1" x14ac:dyDescent="0.25">
      <c r="A27" s="49"/>
      <c r="B27" s="302" t="s">
        <v>17</v>
      </c>
      <c r="C27" s="302"/>
      <c r="D27" s="303"/>
      <c r="E27" s="303"/>
      <c r="F27" s="303"/>
      <c r="G27" s="47"/>
      <c r="H27" s="47"/>
      <c r="I27" s="302" t="s">
        <v>1</v>
      </c>
      <c r="J27" s="302"/>
      <c r="K27" s="304"/>
      <c r="L27" s="304"/>
      <c r="M27" s="48"/>
    </row>
    <row r="28" spans="1:13" ht="12" customHeight="1" thickBot="1" x14ac:dyDescent="0.3">
      <c r="A28" s="294"/>
      <c r="B28" s="295"/>
      <c r="C28" s="295"/>
      <c r="D28" s="295"/>
      <c r="E28" s="295"/>
      <c r="F28" s="295"/>
      <c r="G28" s="295"/>
      <c r="H28" s="295"/>
      <c r="I28" s="295"/>
      <c r="J28" s="295"/>
      <c r="K28" s="295"/>
      <c r="L28" s="295"/>
      <c r="M28" s="296"/>
    </row>
  </sheetData>
  <sheetProtection password="DAFF" sheet="1" objects="1" selectLockedCells="1"/>
  <mergeCells count="35">
    <mergeCell ref="D18:F18"/>
    <mergeCell ref="D6:F6"/>
    <mergeCell ref="D7:F7"/>
    <mergeCell ref="D8:F8"/>
    <mergeCell ref="D9:F9"/>
    <mergeCell ref="A1:M1"/>
    <mergeCell ref="A2:A4"/>
    <mergeCell ref="B2:B4"/>
    <mergeCell ref="C2:C4"/>
    <mergeCell ref="D2:F4"/>
    <mergeCell ref="D5:F5"/>
    <mergeCell ref="D14:F14"/>
    <mergeCell ref="D15:F15"/>
    <mergeCell ref="D16:F16"/>
    <mergeCell ref="D17:F17"/>
    <mergeCell ref="D10:F10"/>
    <mergeCell ref="D11:F11"/>
    <mergeCell ref="D12:F12"/>
    <mergeCell ref="D13:F13"/>
    <mergeCell ref="A28:M28"/>
    <mergeCell ref="A25:M25"/>
    <mergeCell ref="D26:F26"/>
    <mergeCell ref="I26:J26"/>
    <mergeCell ref="K26:L26"/>
    <mergeCell ref="B27:C27"/>
    <mergeCell ref="D27:F27"/>
    <mergeCell ref="I27:J27"/>
    <mergeCell ref="K27:L27"/>
    <mergeCell ref="B26:C26"/>
    <mergeCell ref="A24:L24"/>
    <mergeCell ref="D19:F19"/>
    <mergeCell ref="D20:F20"/>
    <mergeCell ref="D21:F21"/>
    <mergeCell ref="D22:F22"/>
    <mergeCell ref="D23:F23"/>
  </mergeCells>
  <phoneticPr fontId="17" type="noConversion"/>
  <conditionalFormatting sqref="B2">
    <cfRule type="expression" dxfId="147" priority="7" stopIfTrue="1">
      <formula>B4&gt;0</formula>
    </cfRule>
  </conditionalFormatting>
  <conditionalFormatting sqref="B6:B8">
    <cfRule type="cellIs" dxfId="146" priority="1" stopIfTrue="1" operator="equal">
      <formula>0</formula>
    </cfRule>
    <cfRule type="expression" dxfId="145" priority="2" stopIfTrue="1">
      <formula>$C6&lt;&gt;"#N/A"</formula>
    </cfRule>
  </conditionalFormatting>
  <conditionalFormatting sqref="B6:B23">
    <cfRule type="cellIs" dxfId="144" priority="3" stopIfTrue="1" operator="equal">
      <formula>0</formula>
    </cfRule>
    <cfRule type="expression" dxfId="143" priority="4" stopIfTrue="1">
      <formula>$C6&lt;&gt;"#N/A"</formula>
    </cfRule>
    <cfRule type="cellIs" dxfId="142" priority="10" stopIfTrue="1" operator="equal">
      <formula>0</formula>
    </cfRule>
    <cfRule type="expression" dxfId="141" priority="11" stopIfTrue="1">
      <formula>$C6&lt;&gt;"#N/A"</formula>
    </cfRule>
  </conditionalFormatting>
  <conditionalFormatting sqref="C6:D23">
    <cfRule type="cellIs" dxfId="140" priority="5" stopIfTrue="1" operator="equal">
      <formula>0</formula>
    </cfRule>
    <cfRule type="cellIs" dxfId="139" priority="6" stopIfTrue="1" operator="notEqual">
      <formula>"#N/A"</formula>
    </cfRule>
  </conditionalFormatting>
  <dataValidations xWindow="1098" yWindow="269" count="8">
    <dataValidation allowBlank="1" showInputMessage="1" showErrorMessage="1" promptTitle="ΤΙΜΑΡΙΘΜΙΚΟ ΕΠΙΔΟΜΑ" prompt="Καταχώριση ΚΑΤΩΤΑΤΟΥ ΠΟΣΟΥ (βασικού μισθού συν γενικών αυξήσεων) ΓΙΑ ΥΠΟΛΟΓΙΣΜΟ ΕΛΑΧΙΣΤΟΥ ΠΟΣΟΥ ΤΙΜΑΡΙΘΜΙΚΟΥ ΕΠΙΔΟΜΑΤΟΣ." sqref="I5" xr:uid="{00000000-0002-0000-0000-000000000000}"/>
    <dataValidation allowBlank="1" showInputMessage="1" showErrorMessage="1" promptTitle="ΕΛΑΧΙΣΤΟ ΠΟΣΟ ΓΕΝΙΚΩΝ ΑΥΞΗΣΕΩΝ" prompt="Καταχώριση  ΕΛΑΧΙΣΤΟΥ ΠΟΣΟΥ Γενικών Αυξήσεων" sqref="H4" xr:uid="{00000000-0002-0000-0000-000001000000}"/>
    <dataValidation allowBlank="1" showInputMessage="1" showErrorMessage="1" promptTitle="ΤΙΜΑΡΙΘΜΙΚΟ ΕΠΙΔΟΜΑ" prompt="Καταχώριση ΕΛΑΧΙΣΤΟΥ ΠΟΣΟΥ Τιμαριθμικού Επιδόματος" sqref="I4" xr:uid="{00000000-0002-0000-0000-000002000000}"/>
    <dataValidation allowBlank="1" showInputMessage="1" showErrorMessage="1" promptTitle="ΤΙΜΑΡΙΘΜΙΚΟ ΕΠΙΔΟΜΑ" prompt="Καταχώριση ΠΟΣΟΣΤΟΥ Τιμαριθμικού Επιδόματος" sqref="I3" xr:uid="{00000000-0002-0000-0000-000003000000}"/>
    <dataValidation allowBlank="1" showInputMessage="1" showErrorMessage="1" promptTitle="ΓΕΝΙΚΕΣ ΑΥΞΗΣΕΙΣ" prompt="Καταχώριση ΠΟΣΟΣΤΟΥ Γενικών Αυξήσεων" sqref="H3" xr:uid="{00000000-0002-0000-0000-000004000000}"/>
    <dataValidation type="textLength" operator="lessThanOrEqual" allowBlank="1" showInputMessage="1" showErrorMessage="1" errorTitle="ΑΡΙΘΜΟΣ ΔΕΛΤΙΟΥ ΤΑΥΤΟΤΗΤΑΣ" error="Μέχρι 10 χαρκτήρες" promptTitle="ΑΡΙΘΜΟΣ ΔΕΛΤΙΟΥ ΤΑΥΤΟΤΗΤΑΣ" prompt="Με την Καταχώρηση του Α.Κ.Α. αναγράφεται ο Αριθμός Δελτίου Ταυτότητας του υπαλλήλου από τον &quot;Κατάλογο Προσωπικού&quot;." sqref="C6:C23" xr:uid="{00000000-0002-0000-0000-000005000000}">
      <formula1>10</formula1>
    </dataValidation>
    <dataValidation type="textLength" operator="lessThanOrEqual" allowBlank="1" showInputMessage="1" showErrorMessage="1" errorTitle="ΑΡΙΘΜΟΣ ΚΟΙΝΩΝΙΚΩΝ ΑΣΦΑΛΙΣΕΩΝ" error="Μέχρι 10 χαρκτήρες" promptTitle="ΑΡΙΘΜΟΣ ΚΟΙΝΩΝΙΚΩΝ ΑΣΦΑΛΙΣΕΩΝ" prompt="Καταχωρίστε τον Αριθμό Κοινωνικών Ασφαλίσεων του υπαλλήλου ώστε να αναγραφούν ο Αρ.Δελτ.Ταυτ. και το Όνομα του υπαλλήλου στις επόμενες στήλες με κίτρινο χρώμα. " sqref="B6:B23" xr:uid="{00000000-0002-0000-0000-000006000000}">
      <formula1>10</formula1>
    </dataValidation>
    <dataValidation allowBlank="1" showInputMessage="1" showErrorMessage="1" promptTitle="ΟΝΟΜΑ" prompt="Με την Καταχώρηση του Α.Κ.Α. αναγράφεται το ονοματεπώνυμο του υπαλλήλου από τον &quot;Κατάλογο Προσωπικού&quot;." sqref="D6:D23" xr:uid="{00000000-0002-0000-0000-000007000000}"/>
  </dataValidations>
  <printOptions horizontalCentered="1" verticalCentered="1"/>
  <pageMargins left="0.35433070866141736" right="0.35433070866141736" top="0.39370078740157483" bottom="0.35433070866141736" header="0.19685039370078741" footer="0.15748031496062992"/>
  <pageSetup paperSize="9" orientation="landscape" r:id="rId1"/>
  <headerFooter>
    <oddHeader>&amp;C&amp;"Arial Greek,Bold"&amp;12ΤΟΜΕΑΣ ΜΙΣΘΩΝ - ΕΝΤΥΠΟ ΥΠΟΛΟΓΙΣΜΟΥ ΠΛΗΡΩΤΕΑΣ ΑΔΕΙΑΣ 2ου ΕΞΑΜΗΝΟΥ</oddHeader>
    <oddFooter>&amp;L&amp;8&amp;F&amp;C&amp;8&amp;D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R69"/>
  <sheetViews>
    <sheetView showGridLines="0" showZeros="0" topLeftCell="A6" zoomScaleNormal="100" workbookViewId="0">
      <selection activeCell="D29" sqref="D29:F29"/>
    </sheetView>
  </sheetViews>
  <sheetFormatPr defaultRowHeight="12.75" x14ac:dyDescent="0.2"/>
  <cols>
    <col min="1" max="1" width="5.140625" style="2" customWidth="1"/>
    <col min="2" max="3" width="13" style="2" customWidth="1"/>
    <col min="4" max="4" width="10.7109375" style="2" customWidth="1"/>
    <col min="5" max="5" width="13.140625" style="2" customWidth="1"/>
    <col min="6" max="6" width="12" style="2" customWidth="1"/>
    <col min="7" max="7" width="11.7109375" style="2" customWidth="1"/>
    <col min="8" max="8" width="3.7109375" style="2" customWidth="1"/>
    <col min="9" max="9" width="3.7109375" style="6" customWidth="1"/>
    <col min="10" max="10" width="6.7109375" style="6" customWidth="1"/>
    <col min="11" max="13" width="10.7109375" style="2" customWidth="1"/>
    <col min="14" max="14" width="11.42578125" style="2" customWidth="1"/>
    <col min="15" max="15" width="5.140625" style="85" bestFit="1" customWidth="1"/>
    <col min="16" max="17" width="9.140625" style="2"/>
    <col min="18" max="18" width="9.85546875" style="2" bestFit="1" customWidth="1"/>
    <col min="19" max="16384" width="9.140625" style="2"/>
  </cols>
  <sheetData>
    <row r="1" spans="1:18" s="1" customFormat="1" ht="15" customHeight="1" x14ac:dyDescent="0.2">
      <c r="A1" s="441" t="s">
        <v>30</v>
      </c>
      <c r="B1" s="442"/>
      <c r="C1" s="442"/>
      <c r="D1" s="442"/>
      <c r="E1" s="442"/>
      <c r="F1" s="442"/>
      <c r="G1" s="442"/>
      <c r="H1" s="439"/>
      <c r="I1" s="439"/>
      <c r="J1" s="439"/>
      <c r="K1" s="439"/>
      <c r="L1" s="439"/>
      <c r="M1" s="439" t="s">
        <v>58</v>
      </c>
      <c r="N1" s="439"/>
      <c r="O1" s="440"/>
    </row>
    <row r="2" spans="1:18" s="1" customFormat="1" ht="14.1" customHeight="1" thickBot="1" x14ac:dyDescent="0.25">
      <c r="A2" s="425" t="s">
        <v>21</v>
      </c>
      <c r="B2" s="426"/>
      <c r="C2" s="426"/>
      <c r="D2" s="426"/>
      <c r="E2" s="426"/>
      <c r="F2" s="426"/>
      <c r="G2" s="426"/>
      <c r="H2" s="334"/>
      <c r="I2" s="334"/>
      <c r="J2" s="334"/>
      <c r="K2" s="334"/>
      <c r="L2" s="334"/>
      <c r="M2" s="334"/>
      <c r="N2" s="334"/>
      <c r="O2" s="335"/>
    </row>
    <row r="3" spans="1:18" ht="15" customHeight="1" x14ac:dyDescent="0.25">
      <c r="A3" s="422" t="s">
        <v>59</v>
      </c>
      <c r="B3" s="423"/>
      <c r="C3" s="423"/>
      <c r="D3" s="423"/>
      <c r="E3" s="423"/>
      <c r="F3" s="423"/>
      <c r="G3" s="424"/>
      <c r="H3" s="416" t="s">
        <v>4</v>
      </c>
      <c r="I3" s="417"/>
      <c r="J3" s="417"/>
      <c r="K3" s="417"/>
      <c r="L3" s="417"/>
      <c r="M3" s="417"/>
      <c r="N3" s="400" t="s">
        <v>7</v>
      </c>
      <c r="O3" s="401"/>
    </row>
    <row r="4" spans="1:18" s="1" customFormat="1" ht="18" customHeight="1" x14ac:dyDescent="0.2">
      <c r="A4" s="425"/>
      <c r="B4" s="426"/>
      <c r="C4" s="426"/>
      <c r="D4" s="426"/>
      <c r="E4" s="426"/>
      <c r="F4" s="426"/>
      <c r="G4" s="427"/>
      <c r="H4" s="412" t="s">
        <v>5</v>
      </c>
      <c r="I4" s="413"/>
      <c r="J4" s="413"/>
      <c r="K4" s="413"/>
      <c r="L4" s="414" t="s">
        <v>6</v>
      </c>
      <c r="M4" s="415"/>
      <c r="N4" s="402"/>
      <c r="O4" s="403"/>
    </row>
    <row r="5" spans="1:18" s="1" customFormat="1" ht="18" customHeight="1" thickBot="1" x14ac:dyDescent="0.25">
      <c r="A5" s="418" t="s">
        <v>20</v>
      </c>
      <c r="B5" s="421"/>
      <c r="C5" s="58"/>
      <c r="D5" s="58"/>
      <c r="E5" s="58"/>
      <c r="F5" s="58"/>
      <c r="G5" s="58"/>
      <c r="H5" s="408" t="s">
        <v>18</v>
      </c>
      <c r="I5" s="409"/>
      <c r="J5" s="409"/>
      <c r="K5" s="409"/>
      <c r="L5" s="410" t="s">
        <v>6</v>
      </c>
      <c r="M5" s="411"/>
      <c r="N5" s="404"/>
      <c r="O5" s="405"/>
    </row>
    <row r="6" spans="1:18" s="1" customFormat="1" ht="8.25" customHeight="1" thickBot="1" x14ac:dyDescent="0.25">
      <c r="A6" s="418"/>
      <c r="B6" s="419"/>
      <c r="C6" s="419"/>
      <c r="D6" s="419"/>
      <c r="E6" s="419"/>
      <c r="F6" s="419"/>
      <c r="G6" s="419"/>
      <c r="H6" s="419"/>
      <c r="I6" s="419"/>
      <c r="J6" s="419"/>
      <c r="K6" s="419"/>
      <c r="L6" s="419"/>
      <c r="M6" s="419"/>
      <c r="N6" s="419"/>
      <c r="O6" s="420"/>
    </row>
    <row r="7" spans="1:18" s="1" customFormat="1" ht="18.75" customHeight="1" x14ac:dyDescent="0.2">
      <c r="A7" s="430" t="s">
        <v>9</v>
      </c>
      <c r="B7" s="431"/>
      <c r="C7" s="432"/>
      <c r="D7" s="433" t="str">
        <f>IF($L8&gt;0,"PAYMENT OF LEAVE", " ")</f>
        <v>PAYMENT OF LEAVE</v>
      </c>
      <c r="E7" s="434"/>
      <c r="F7" s="434"/>
      <c r="G7" s="435"/>
      <c r="H7" s="436" t="s">
        <v>15</v>
      </c>
      <c r="I7" s="437"/>
      <c r="J7" s="437"/>
      <c r="K7" s="438"/>
      <c r="L7" s="428" t="e">
        <f>H31</f>
        <v>#REF!</v>
      </c>
      <c r="M7" s="429"/>
      <c r="N7" s="406" t="s">
        <v>8</v>
      </c>
      <c r="O7" s="407"/>
    </row>
    <row r="8" spans="1:18" s="1" customFormat="1" ht="15" customHeight="1" x14ac:dyDescent="0.2">
      <c r="A8" s="382" t="s">
        <v>2</v>
      </c>
      <c r="B8" s="383"/>
      <c r="C8" s="384"/>
      <c r="D8" s="373" t="str">
        <f>IF($L8&gt;0,"BB HH XX 102", " ")</f>
        <v>BB HH XX 102</v>
      </c>
      <c r="E8" s="374"/>
      <c r="F8" s="374"/>
      <c r="G8" s="375"/>
      <c r="H8" s="360" t="s">
        <v>16</v>
      </c>
      <c r="I8" s="361"/>
      <c r="J8" s="361"/>
      <c r="K8" s="362"/>
      <c r="L8" s="366" t="s">
        <v>27</v>
      </c>
      <c r="M8" s="367"/>
      <c r="N8" s="388"/>
      <c r="O8" s="389"/>
      <c r="P8" s="2"/>
    </row>
    <row r="9" spans="1:18" s="1" customFormat="1" ht="8.25" customHeight="1" thickBot="1" x14ac:dyDescent="0.25">
      <c r="A9" s="385"/>
      <c r="B9" s="386"/>
      <c r="C9" s="387"/>
      <c r="D9" s="376" t="str">
        <f>IF($L10&gt;0,"PAYMENT OF LEAVE", " ")</f>
        <v xml:space="preserve"> </v>
      </c>
      <c r="E9" s="377"/>
      <c r="F9" s="377"/>
      <c r="G9" s="378"/>
      <c r="H9" s="363"/>
      <c r="I9" s="364"/>
      <c r="J9" s="364"/>
      <c r="K9" s="365"/>
      <c r="L9" s="368"/>
      <c r="M9" s="369"/>
      <c r="N9" s="390"/>
      <c r="O9" s="391"/>
    </row>
    <row r="10" spans="1:18" s="1" customFormat="1" ht="8.1" customHeight="1" x14ac:dyDescent="0.2">
      <c r="A10" s="379"/>
      <c r="B10" s="380"/>
      <c r="C10" s="380"/>
      <c r="D10" s="380"/>
      <c r="E10" s="380"/>
      <c r="F10" s="380"/>
      <c r="G10" s="380"/>
      <c r="H10" s="380"/>
      <c r="I10" s="380"/>
      <c r="J10" s="380"/>
      <c r="K10" s="380"/>
      <c r="L10" s="380"/>
      <c r="M10" s="380"/>
      <c r="N10" s="380"/>
      <c r="O10" s="381"/>
    </row>
    <row r="11" spans="1:18" s="5" customFormat="1" ht="14.1" customHeight="1" x14ac:dyDescent="0.2">
      <c r="A11" s="392" t="s">
        <v>22</v>
      </c>
      <c r="B11" s="358" t="s">
        <v>23</v>
      </c>
      <c r="C11" s="358" t="s">
        <v>33</v>
      </c>
      <c r="D11" s="394" t="s">
        <v>34</v>
      </c>
      <c r="E11" s="395"/>
      <c r="F11" s="396"/>
      <c r="G11" s="370" t="s">
        <v>10</v>
      </c>
      <c r="H11" s="371"/>
      <c r="I11" s="371"/>
      <c r="J11" s="372"/>
      <c r="K11" s="358" t="s">
        <v>11</v>
      </c>
      <c r="L11" s="358" t="s">
        <v>12</v>
      </c>
      <c r="M11" s="358" t="s">
        <v>13</v>
      </c>
      <c r="N11" s="351" t="s">
        <v>19</v>
      </c>
      <c r="O11" s="353" t="s">
        <v>56</v>
      </c>
    </row>
    <row r="12" spans="1:18" x14ac:dyDescent="0.2">
      <c r="A12" s="393"/>
      <c r="B12" s="359"/>
      <c r="C12" s="359"/>
      <c r="D12" s="397"/>
      <c r="E12" s="398"/>
      <c r="F12" s="399"/>
      <c r="G12" s="13" t="s">
        <v>24</v>
      </c>
      <c r="H12" s="355" t="s">
        <v>25</v>
      </c>
      <c r="I12" s="356"/>
      <c r="J12" s="357"/>
      <c r="K12" s="359"/>
      <c r="L12" s="359"/>
      <c r="M12" s="359"/>
      <c r="N12" s="352"/>
      <c r="O12" s="354"/>
      <c r="R12" s="5"/>
    </row>
    <row r="13" spans="1:18" ht="18.600000000000001" customHeight="1" x14ac:dyDescent="0.25">
      <c r="A13" s="87">
        <v>1</v>
      </c>
      <c r="B13" s="90">
        <v>683311</v>
      </c>
      <c r="C13" s="16" t="e">
        <f>IF($B13&gt;0,VLOOKUP($B13,#REF!,2,FALSE)," ")</f>
        <v>#REF!</v>
      </c>
      <c r="D13" s="291" t="e">
        <f>IF($B13&gt;0,VLOOKUP($B13,#REF!,3,FALSE)," ")</f>
        <v>#REF!</v>
      </c>
      <c r="E13" s="292"/>
      <c r="F13" s="293"/>
      <c r="G13" s="12">
        <v>40725</v>
      </c>
      <c r="H13" s="14">
        <v>25</v>
      </c>
      <c r="I13" s="10">
        <f>IF($G13&gt;33328,$G13," ")</f>
        <v>40725</v>
      </c>
      <c r="J13" s="11">
        <f>IF($G13&gt;33328,$G13," ")</f>
        <v>40725</v>
      </c>
      <c r="K13" s="46">
        <v>2</v>
      </c>
      <c r="L13" s="46">
        <v>1</v>
      </c>
      <c r="M13" s="46">
        <v>2</v>
      </c>
      <c r="N13" s="50" t="e">
        <f>+IF(G13&lt;&gt;"",#REF!,"")</f>
        <v>#REF!</v>
      </c>
      <c r="O13" s="55" t="str">
        <f>IF((G13&gt;39447),"Ευρώ",IF(G13&gt;33328,"Λίρες"," "))</f>
        <v>Ευρώ</v>
      </c>
      <c r="R13" s="5"/>
    </row>
    <row r="14" spans="1:18" ht="18" customHeight="1" x14ac:dyDescent="0.25">
      <c r="A14" s="88">
        <v>2</v>
      </c>
      <c r="B14" s="90" t="e">
        <f>IF(('LEAVE JAN-JUN 2011'!B7&gt;0)*AND(#REF!&gt;0),"2 FORMS SI",IF('LEAVE JAN-JUN 2011'!B7&gt;0,'LEAVE JAN-JUN 2011'!B7,IF(#REF!&gt;0,#REF!,0)))</f>
        <v>#REF!</v>
      </c>
      <c r="C14" s="16" t="e">
        <f>IF($B14&gt;0,VLOOKUP($B14,#REF!,2,FALSE)," ")</f>
        <v>#REF!</v>
      </c>
      <c r="D14" s="291" t="e">
        <f>IF($B14&gt;0,VLOOKUP($B14,#REF!,3,FALSE)," ")</f>
        <v>#REF!</v>
      </c>
      <c r="E14" s="292"/>
      <c r="F14" s="293"/>
      <c r="G14" s="12"/>
      <c r="H14" s="14"/>
      <c r="I14" s="10" t="str">
        <f t="shared" ref="I14:J30" si="0">IF($G14&gt;33328,$G14," ")</f>
        <v xml:space="preserve"> </v>
      </c>
      <c r="J14" s="11" t="str">
        <f t="shared" si="0"/>
        <v xml:space="preserve"> </v>
      </c>
      <c r="K14" s="46"/>
      <c r="L14" s="46"/>
      <c r="M14" s="46"/>
      <c r="N14" s="50" t="str">
        <f>+IF(G14&lt;&gt;"",#REF!,"")</f>
        <v/>
      </c>
      <c r="O14" s="56" t="str">
        <f t="shared" ref="O14:O30" si="1">IF((G14&gt;39447),"Ευρώ",IF(G14&gt;33328,"Λίρες"," "))</f>
        <v xml:space="preserve"> </v>
      </c>
      <c r="R14" s="5"/>
    </row>
    <row r="15" spans="1:18" ht="18" customHeight="1" x14ac:dyDescent="0.25">
      <c r="A15" s="88">
        <v>3</v>
      </c>
      <c r="B15" s="90" t="e">
        <f>IF(('LEAVE JAN-JUN 2011'!B8&gt;0)*AND(#REF!&gt;0),"2 FORMS SI",IF('LEAVE JAN-JUN 2011'!B8&gt;0,'LEAVE JAN-JUN 2011'!B8,IF(#REF!&gt;0,#REF!,0)))</f>
        <v>#REF!</v>
      </c>
      <c r="C15" s="16" t="e">
        <f>IF($B15&gt;0,VLOOKUP($B15,#REF!,2,FALSE)," ")</f>
        <v>#REF!</v>
      </c>
      <c r="D15" s="291" t="e">
        <f>IF($B15&gt;0,VLOOKUP($B15,#REF!,3,FALSE)," ")</f>
        <v>#REF!</v>
      </c>
      <c r="E15" s="292"/>
      <c r="F15" s="293"/>
      <c r="G15" s="12"/>
      <c r="H15" s="14"/>
      <c r="I15" s="10" t="str">
        <f t="shared" si="0"/>
        <v xml:space="preserve"> </v>
      </c>
      <c r="J15" s="11" t="str">
        <f t="shared" si="0"/>
        <v xml:space="preserve"> </v>
      </c>
      <c r="K15" s="46"/>
      <c r="L15" s="46"/>
      <c r="M15" s="46"/>
      <c r="N15" s="50" t="str">
        <f>+IF(G15&lt;&gt;"",#REF!,"")</f>
        <v/>
      </c>
      <c r="O15" s="56" t="str">
        <f t="shared" si="1"/>
        <v xml:space="preserve"> </v>
      </c>
      <c r="R15" s="5"/>
    </row>
    <row r="16" spans="1:18" ht="18" customHeight="1" x14ac:dyDescent="0.25">
      <c r="A16" s="88">
        <v>4</v>
      </c>
      <c r="B16" s="90" t="e">
        <f>IF(('LEAVE JAN-JUN 2011'!B9&gt;0)*AND(#REF!&gt;0),"2 FORMS SI",IF('LEAVE JAN-JUN 2011'!B9&gt;0,'LEAVE JAN-JUN 2011'!B9,IF(#REF!&gt;0,#REF!,0)))</f>
        <v>#REF!</v>
      </c>
      <c r="C16" s="16" t="e">
        <f>IF($B16&gt;0,VLOOKUP($B16,#REF!,2,FALSE)," ")</f>
        <v>#REF!</v>
      </c>
      <c r="D16" s="291" t="e">
        <f>IF($B16&gt;0,VLOOKUP($B16,#REF!,3,FALSE)," ")</f>
        <v>#REF!</v>
      </c>
      <c r="E16" s="292"/>
      <c r="F16" s="293"/>
      <c r="G16" s="12"/>
      <c r="H16" s="14"/>
      <c r="I16" s="10" t="str">
        <f t="shared" si="0"/>
        <v xml:space="preserve"> </v>
      </c>
      <c r="J16" s="11" t="str">
        <f t="shared" si="0"/>
        <v xml:space="preserve"> </v>
      </c>
      <c r="K16" s="46"/>
      <c r="L16" s="46"/>
      <c r="M16" s="46"/>
      <c r="N16" s="50" t="str">
        <f>+IF(G16&lt;&gt;"",#REF!,"")</f>
        <v/>
      </c>
      <c r="O16" s="56" t="str">
        <f t="shared" si="1"/>
        <v xml:space="preserve"> </v>
      </c>
      <c r="R16" s="5"/>
    </row>
    <row r="17" spans="1:18" ht="18" customHeight="1" x14ac:dyDescent="0.25">
      <c r="A17" s="88">
        <v>5</v>
      </c>
      <c r="B17" s="90">
        <v>683311</v>
      </c>
      <c r="C17" s="16" t="e">
        <f>IF($B17&gt;0,VLOOKUP($B17,#REF!,2,FALSE)," ")</f>
        <v>#REF!</v>
      </c>
      <c r="D17" s="291" t="e">
        <f>IF($B17&gt;0,VLOOKUP($B17,#REF!,3,FALSE)," ")</f>
        <v>#REF!</v>
      </c>
      <c r="E17" s="292"/>
      <c r="F17" s="293"/>
      <c r="G17" s="12">
        <v>42095</v>
      </c>
      <c r="H17" s="14"/>
      <c r="I17" s="10">
        <f t="shared" si="0"/>
        <v>42095</v>
      </c>
      <c r="J17" s="11">
        <f t="shared" si="0"/>
        <v>42095</v>
      </c>
      <c r="K17" s="46"/>
      <c r="L17" s="46"/>
      <c r="M17" s="46"/>
      <c r="N17" s="50" t="e">
        <f>+IF(G17&lt;&gt;"",#REF!,"")</f>
        <v>#REF!</v>
      </c>
      <c r="O17" s="56" t="str">
        <f t="shared" si="1"/>
        <v>Ευρώ</v>
      </c>
      <c r="R17" s="5"/>
    </row>
    <row r="18" spans="1:18" ht="18" customHeight="1" x14ac:dyDescent="0.25">
      <c r="A18" s="88">
        <v>6</v>
      </c>
      <c r="B18" s="90" t="e">
        <f>IF(('LEAVE JAN-JUN 2011'!B11&gt;0)*AND(#REF!&gt;0),"2 FORMS SI",IF('LEAVE JAN-JUN 2011'!B11&gt;0,'LEAVE JAN-JUN 2011'!B11,IF(#REF!&gt;0,#REF!,0)))</f>
        <v>#REF!</v>
      </c>
      <c r="C18" s="16" t="e">
        <f>IF($B18&gt;0,VLOOKUP($B18,#REF!,2,FALSE)," ")</f>
        <v>#REF!</v>
      </c>
      <c r="D18" s="291" t="e">
        <f>IF($B18&gt;0,VLOOKUP($B18,#REF!,3,FALSE)," ")</f>
        <v>#REF!</v>
      </c>
      <c r="E18" s="292"/>
      <c r="F18" s="293"/>
      <c r="G18" s="12"/>
      <c r="H18" s="14"/>
      <c r="I18" s="10" t="str">
        <f t="shared" si="0"/>
        <v xml:space="preserve"> </v>
      </c>
      <c r="J18" s="11" t="str">
        <f t="shared" si="0"/>
        <v xml:space="preserve"> </v>
      </c>
      <c r="K18" s="46"/>
      <c r="L18" s="46"/>
      <c r="M18" s="46"/>
      <c r="N18" s="50" t="str">
        <f>+IF(G18&lt;&gt;"",#REF!,"")</f>
        <v/>
      </c>
      <c r="O18" s="56" t="str">
        <f t="shared" si="1"/>
        <v xml:space="preserve"> </v>
      </c>
      <c r="R18" s="5"/>
    </row>
    <row r="19" spans="1:18" ht="18" customHeight="1" x14ac:dyDescent="0.25">
      <c r="A19" s="88">
        <v>7</v>
      </c>
      <c r="B19" s="90" t="e">
        <f>IF(('LEAVE JAN-JUN 2011'!B12&gt;0)*AND(#REF!&gt;0),"2 FORMS SI",IF('LEAVE JAN-JUN 2011'!B12&gt;0,'LEAVE JAN-JUN 2011'!B12,IF(#REF!&gt;0,#REF!,0)))</f>
        <v>#REF!</v>
      </c>
      <c r="C19" s="16" t="e">
        <f>IF($B19&gt;0,VLOOKUP($B19,#REF!,2,FALSE)," ")</f>
        <v>#REF!</v>
      </c>
      <c r="D19" s="291" t="e">
        <f>IF($B19&gt;0,VLOOKUP($B19,#REF!,3,FALSE)," ")</f>
        <v>#REF!</v>
      </c>
      <c r="E19" s="292"/>
      <c r="F19" s="293"/>
      <c r="G19" s="12"/>
      <c r="H19" s="14"/>
      <c r="I19" s="10" t="str">
        <f t="shared" si="0"/>
        <v xml:space="preserve"> </v>
      </c>
      <c r="J19" s="11" t="str">
        <f t="shared" si="0"/>
        <v xml:space="preserve"> </v>
      </c>
      <c r="K19" s="46"/>
      <c r="L19" s="46"/>
      <c r="M19" s="46"/>
      <c r="N19" s="50" t="str">
        <f>+IF(G19&lt;&gt;"",#REF!,"")</f>
        <v/>
      </c>
      <c r="O19" s="56" t="str">
        <f t="shared" si="1"/>
        <v xml:space="preserve"> </v>
      </c>
      <c r="R19" s="5"/>
    </row>
    <row r="20" spans="1:18" ht="18" customHeight="1" x14ac:dyDescent="0.25">
      <c r="A20" s="88">
        <v>8</v>
      </c>
      <c r="B20" s="90" t="e">
        <f>IF(('LEAVE JAN-JUN 2011'!B13&gt;0)*AND(#REF!&gt;0),"2 FORMS SI",IF('LEAVE JAN-JUN 2011'!B13&gt;0,'LEAVE JAN-JUN 2011'!B13,IF(#REF!&gt;0,#REF!,0)))</f>
        <v>#REF!</v>
      </c>
      <c r="C20" s="16" t="e">
        <f>IF($B20&gt;0,VLOOKUP($B20,#REF!,2,FALSE)," ")</f>
        <v>#REF!</v>
      </c>
      <c r="D20" s="291" t="e">
        <f>IF($B20&gt;0,VLOOKUP($B20,#REF!,3,FALSE)," ")</f>
        <v>#REF!</v>
      </c>
      <c r="E20" s="292"/>
      <c r="F20" s="293"/>
      <c r="G20" s="12"/>
      <c r="H20" s="14"/>
      <c r="I20" s="10" t="str">
        <f t="shared" si="0"/>
        <v xml:space="preserve"> </v>
      </c>
      <c r="J20" s="11" t="str">
        <f t="shared" si="0"/>
        <v xml:space="preserve"> </v>
      </c>
      <c r="K20" s="46"/>
      <c r="L20" s="46"/>
      <c r="M20" s="46"/>
      <c r="N20" s="50" t="str">
        <f>+IF(G20&lt;&gt;"",#REF!,"")</f>
        <v/>
      </c>
      <c r="O20" s="56" t="str">
        <f t="shared" si="1"/>
        <v xml:space="preserve"> </v>
      </c>
      <c r="R20" s="5"/>
    </row>
    <row r="21" spans="1:18" ht="18" customHeight="1" x14ac:dyDescent="0.25">
      <c r="A21" s="88">
        <v>9</v>
      </c>
      <c r="B21" s="90">
        <v>683311</v>
      </c>
      <c r="C21" s="16" t="e">
        <f>IF($B21&gt;0,VLOOKUP($B21,#REF!,2,FALSE)," ")</f>
        <v>#REF!</v>
      </c>
      <c r="D21" s="291" t="e">
        <f>IF($B21&gt;0,VLOOKUP($B21,#REF!,3,FALSE)," ")</f>
        <v>#REF!</v>
      </c>
      <c r="E21" s="292"/>
      <c r="F21" s="293"/>
      <c r="G21" s="12"/>
      <c r="H21" s="14"/>
      <c r="I21" s="10" t="str">
        <f t="shared" si="0"/>
        <v xml:space="preserve"> </v>
      </c>
      <c r="J21" s="11" t="str">
        <f t="shared" si="0"/>
        <v xml:space="preserve"> </v>
      </c>
      <c r="K21" s="46"/>
      <c r="L21" s="46"/>
      <c r="M21" s="46"/>
      <c r="N21" s="50" t="str">
        <f>+IF(G21&lt;&gt;"",#REF!,"")</f>
        <v/>
      </c>
      <c r="O21" s="56" t="str">
        <f t="shared" si="1"/>
        <v xml:space="preserve"> </v>
      </c>
      <c r="R21" s="5"/>
    </row>
    <row r="22" spans="1:18" ht="18" customHeight="1" x14ac:dyDescent="0.25">
      <c r="A22" s="88">
        <v>10</v>
      </c>
      <c r="B22" s="90" t="e">
        <f>IF(('LEAVE JAN-JUN 2011'!B15&gt;0)*AND(#REF!&gt;0),"2 FORMS SI",IF('LEAVE JAN-JUN 2011'!B15&gt;0,'LEAVE JAN-JUN 2011'!B15,IF(#REF!&gt;0,#REF!,0)))</f>
        <v>#REF!</v>
      </c>
      <c r="C22" s="16" t="e">
        <f>IF($B22&gt;0,VLOOKUP($B22,#REF!,2,FALSE)," ")</f>
        <v>#REF!</v>
      </c>
      <c r="D22" s="291" t="e">
        <f>IF($B22&gt;0,VLOOKUP($B22,#REF!,3,FALSE)," ")</f>
        <v>#REF!</v>
      </c>
      <c r="E22" s="292"/>
      <c r="F22" s="293"/>
      <c r="G22" s="12"/>
      <c r="H22" s="14"/>
      <c r="I22" s="10" t="str">
        <f t="shared" si="0"/>
        <v xml:space="preserve"> </v>
      </c>
      <c r="J22" s="11" t="str">
        <f t="shared" si="0"/>
        <v xml:space="preserve"> </v>
      </c>
      <c r="K22" s="46"/>
      <c r="L22" s="46"/>
      <c r="M22" s="46"/>
      <c r="N22" s="50" t="str">
        <f>+IF(G22&lt;&gt;"",#REF!,"")</f>
        <v/>
      </c>
      <c r="O22" s="56" t="str">
        <f t="shared" si="1"/>
        <v xml:space="preserve"> </v>
      </c>
      <c r="R22" s="5"/>
    </row>
    <row r="23" spans="1:18" ht="18" customHeight="1" x14ac:dyDescent="0.25">
      <c r="A23" s="88">
        <v>11</v>
      </c>
      <c r="B23" s="90" t="e">
        <f>IF(('LEAVE JAN-JUN 2011'!B16&gt;0)*AND(#REF!&gt;0),"2 FORMS SI",IF('LEAVE JAN-JUN 2011'!B16&gt;0,'LEAVE JAN-JUN 2011'!B16,IF(#REF!&gt;0,#REF!,0)))</f>
        <v>#REF!</v>
      </c>
      <c r="C23" s="16" t="e">
        <f>IF($B23&gt;0,VLOOKUP($B23,#REF!,2,FALSE)," ")</f>
        <v>#REF!</v>
      </c>
      <c r="D23" s="291" t="e">
        <f>IF($B23&gt;0,VLOOKUP($B23,#REF!,3,FALSE)," ")</f>
        <v>#REF!</v>
      </c>
      <c r="E23" s="292"/>
      <c r="F23" s="293"/>
      <c r="G23" s="12"/>
      <c r="H23" s="14"/>
      <c r="I23" s="10" t="str">
        <f t="shared" si="0"/>
        <v xml:space="preserve"> </v>
      </c>
      <c r="J23" s="11" t="str">
        <f t="shared" si="0"/>
        <v xml:space="preserve"> </v>
      </c>
      <c r="K23" s="46"/>
      <c r="L23" s="46"/>
      <c r="M23" s="46"/>
      <c r="N23" s="50" t="str">
        <f>+IF(G23&lt;&gt;"",#REF!,"")</f>
        <v/>
      </c>
      <c r="O23" s="56" t="str">
        <f t="shared" si="1"/>
        <v xml:space="preserve"> </v>
      </c>
      <c r="R23" s="5"/>
    </row>
    <row r="24" spans="1:18" ht="18" customHeight="1" x14ac:dyDescent="0.25">
      <c r="A24" s="88">
        <v>12</v>
      </c>
      <c r="B24" s="90" t="e">
        <f>IF(('LEAVE JAN-JUN 2011'!B17&gt;0)*AND(#REF!&gt;0),"2 FORMS SI",IF('LEAVE JAN-JUN 2011'!B17&gt;0,'LEAVE JAN-JUN 2011'!B17,IF(#REF!&gt;0,#REF!,0)))</f>
        <v>#REF!</v>
      </c>
      <c r="C24" s="16" t="e">
        <f>IF($B24&gt;0,VLOOKUP($B24,#REF!,2,FALSE)," ")</f>
        <v>#REF!</v>
      </c>
      <c r="D24" s="291" t="e">
        <f>IF($B24&gt;0,VLOOKUP($B24,#REF!,3,FALSE)," ")</f>
        <v>#REF!</v>
      </c>
      <c r="E24" s="292"/>
      <c r="F24" s="293"/>
      <c r="G24" s="12"/>
      <c r="H24" s="14"/>
      <c r="I24" s="10" t="str">
        <f t="shared" si="0"/>
        <v xml:space="preserve"> </v>
      </c>
      <c r="J24" s="11" t="str">
        <f t="shared" si="0"/>
        <v xml:space="preserve"> </v>
      </c>
      <c r="K24" s="46"/>
      <c r="L24" s="46"/>
      <c r="M24" s="46"/>
      <c r="N24" s="50" t="str">
        <f>+IF(G24&lt;&gt;"",#REF!,"")</f>
        <v/>
      </c>
      <c r="O24" s="56" t="str">
        <f t="shared" si="1"/>
        <v xml:space="preserve"> </v>
      </c>
      <c r="R24" s="5"/>
    </row>
    <row r="25" spans="1:18" ht="18" customHeight="1" x14ac:dyDescent="0.25">
      <c r="A25" s="88">
        <v>13</v>
      </c>
      <c r="B25" s="90" t="e">
        <f>IF(('LEAVE JAN-JUN 2011'!B18&gt;0)*AND(#REF!&gt;0),"2 FORMS SI",IF('LEAVE JAN-JUN 2011'!B18&gt;0,'LEAVE JAN-JUN 2011'!B18,IF(#REF!&gt;0,#REF!,0)))</f>
        <v>#REF!</v>
      </c>
      <c r="C25" s="16" t="e">
        <f>IF($B25&gt;0,VLOOKUP($B25,#REF!,2,FALSE)," ")</f>
        <v>#REF!</v>
      </c>
      <c r="D25" s="291" t="e">
        <f>IF($B25&gt;0,VLOOKUP($B25,#REF!,3,FALSE)," ")</f>
        <v>#REF!</v>
      </c>
      <c r="E25" s="292"/>
      <c r="F25" s="293"/>
      <c r="G25" s="12"/>
      <c r="H25" s="14"/>
      <c r="I25" s="10" t="str">
        <f t="shared" si="0"/>
        <v xml:space="preserve"> </v>
      </c>
      <c r="J25" s="11" t="str">
        <f t="shared" si="0"/>
        <v xml:space="preserve"> </v>
      </c>
      <c r="K25" s="46"/>
      <c r="L25" s="46"/>
      <c r="M25" s="46"/>
      <c r="N25" s="50" t="str">
        <f>+IF(G25&lt;&gt;"",#REF!,"")</f>
        <v/>
      </c>
      <c r="O25" s="56" t="str">
        <f t="shared" si="1"/>
        <v xml:space="preserve"> </v>
      </c>
      <c r="R25" s="5"/>
    </row>
    <row r="26" spans="1:18" ht="18" customHeight="1" x14ac:dyDescent="0.25">
      <c r="A26" s="88">
        <v>14</v>
      </c>
      <c r="B26" s="90" t="e">
        <f>IF(('LEAVE JAN-JUN 2011'!B19&gt;0)*AND(#REF!&gt;0),"2 FORMS SI",IF('LEAVE JAN-JUN 2011'!B19&gt;0,'LEAVE JAN-JUN 2011'!B19,IF(#REF!&gt;0,#REF!,0)))</f>
        <v>#REF!</v>
      </c>
      <c r="C26" s="16" t="e">
        <f>IF($B26&gt;0,VLOOKUP($B26,#REF!,2,FALSE)," ")</f>
        <v>#REF!</v>
      </c>
      <c r="D26" s="291" t="e">
        <f>IF($B26&gt;0,VLOOKUP($B26,#REF!,3,FALSE)," ")</f>
        <v>#REF!</v>
      </c>
      <c r="E26" s="292"/>
      <c r="F26" s="293"/>
      <c r="G26" s="12"/>
      <c r="H26" s="14"/>
      <c r="I26" s="10" t="str">
        <f t="shared" si="0"/>
        <v xml:space="preserve"> </v>
      </c>
      <c r="J26" s="11" t="str">
        <f t="shared" si="0"/>
        <v xml:space="preserve"> </v>
      </c>
      <c r="K26" s="46"/>
      <c r="L26" s="46"/>
      <c r="M26" s="46"/>
      <c r="N26" s="50" t="str">
        <f>+IF(G26&lt;&gt;"",#REF!,"")</f>
        <v/>
      </c>
      <c r="O26" s="56" t="str">
        <f t="shared" si="1"/>
        <v xml:space="preserve"> </v>
      </c>
      <c r="R26" s="5"/>
    </row>
    <row r="27" spans="1:18" ht="18" customHeight="1" x14ac:dyDescent="0.25">
      <c r="A27" s="88">
        <v>15</v>
      </c>
      <c r="B27" s="90" t="e">
        <f>IF(('LEAVE JAN-JUN 2011'!B20&gt;0)*AND(#REF!&gt;0),"2 FORMS SI",IF('LEAVE JAN-JUN 2011'!B20&gt;0,'LEAVE JAN-JUN 2011'!B20,IF(#REF!&gt;0,#REF!,0)))</f>
        <v>#REF!</v>
      </c>
      <c r="C27" s="16" t="e">
        <f>IF($B27&gt;0,VLOOKUP($B27,#REF!,2,FALSE)," ")</f>
        <v>#REF!</v>
      </c>
      <c r="D27" s="291" t="e">
        <f>IF($B27&gt;0,VLOOKUP($B27,#REF!,3,FALSE)," ")</f>
        <v>#REF!</v>
      </c>
      <c r="E27" s="292"/>
      <c r="F27" s="293"/>
      <c r="G27" s="12"/>
      <c r="H27" s="14"/>
      <c r="I27" s="10" t="str">
        <f t="shared" si="0"/>
        <v xml:space="preserve"> </v>
      </c>
      <c r="J27" s="11" t="str">
        <f t="shared" si="0"/>
        <v xml:space="preserve"> </v>
      </c>
      <c r="K27" s="46"/>
      <c r="L27" s="46"/>
      <c r="M27" s="46"/>
      <c r="N27" s="50" t="str">
        <f>+IF(G27&lt;&gt;"",#REF!,"")</f>
        <v/>
      </c>
      <c r="O27" s="56" t="str">
        <f t="shared" si="1"/>
        <v xml:space="preserve"> </v>
      </c>
      <c r="R27" s="5"/>
    </row>
    <row r="28" spans="1:18" ht="18" customHeight="1" x14ac:dyDescent="0.25">
      <c r="A28" s="88">
        <v>16</v>
      </c>
      <c r="B28" s="90" t="e">
        <f>IF(('LEAVE JAN-JUN 2011'!B21&gt;0)*AND(#REF!&gt;0),"2 FORMS SI",IF('LEAVE JAN-JUN 2011'!B21&gt;0,'LEAVE JAN-JUN 2011'!B21,IF(#REF!&gt;0,#REF!,0)))</f>
        <v>#REF!</v>
      </c>
      <c r="C28" s="16" t="e">
        <f>IF($B28&gt;0,VLOOKUP($B28,#REF!,2,FALSE)," ")</f>
        <v>#REF!</v>
      </c>
      <c r="D28" s="291" t="e">
        <f>IF($B28&gt;0,VLOOKUP($B28,#REF!,3,FALSE)," ")</f>
        <v>#REF!</v>
      </c>
      <c r="E28" s="292"/>
      <c r="F28" s="293"/>
      <c r="G28" s="12"/>
      <c r="H28" s="14"/>
      <c r="I28" s="10" t="str">
        <f t="shared" si="0"/>
        <v xml:space="preserve"> </v>
      </c>
      <c r="J28" s="11" t="str">
        <f t="shared" si="0"/>
        <v xml:space="preserve"> </v>
      </c>
      <c r="K28" s="46"/>
      <c r="L28" s="46"/>
      <c r="M28" s="46"/>
      <c r="N28" s="50" t="str">
        <f>+IF(G28&lt;&gt;"",#REF!,"")</f>
        <v/>
      </c>
      <c r="O28" s="56" t="str">
        <f t="shared" si="1"/>
        <v xml:space="preserve"> </v>
      </c>
      <c r="R28" s="5"/>
    </row>
    <row r="29" spans="1:18" ht="18" customHeight="1" x14ac:dyDescent="0.25">
      <c r="A29" s="88">
        <v>17</v>
      </c>
      <c r="B29" s="90" t="e">
        <f>IF(('LEAVE JAN-JUN 2011'!B22&gt;0)*AND(#REF!&gt;0),"2 FORMS SI",IF('LEAVE JAN-JUN 2011'!B22&gt;0,'LEAVE JAN-JUN 2011'!B22,IF(#REF!&gt;0,#REF!,0)))</f>
        <v>#REF!</v>
      </c>
      <c r="C29" s="16" t="e">
        <f>IF($B29&gt;0,VLOOKUP($B29,#REF!,2,FALSE)," ")</f>
        <v>#REF!</v>
      </c>
      <c r="D29" s="291" t="e">
        <f>IF($B29&gt;0,VLOOKUP($B29,#REF!,3,FALSE)," ")</f>
        <v>#REF!</v>
      </c>
      <c r="E29" s="292"/>
      <c r="F29" s="293"/>
      <c r="G29" s="12"/>
      <c r="H29" s="14"/>
      <c r="I29" s="10" t="str">
        <f t="shared" si="0"/>
        <v xml:space="preserve"> </v>
      </c>
      <c r="J29" s="11" t="str">
        <f t="shared" si="0"/>
        <v xml:space="preserve"> </v>
      </c>
      <c r="K29" s="46"/>
      <c r="L29" s="46"/>
      <c r="M29" s="46"/>
      <c r="N29" s="50" t="str">
        <f>+IF(G29&lt;&gt;"",#REF!,"")</f>
        <v/>
      </c>
      <c r="O29" s="56" t="str">
        <f t="shared" si="1"/>
        <v xml:space="preserve"> </v>
      </c>
      <c r="R29" s="5"/>
    </row>
    <row r="30" spans="1:18" ht="18" customHeight="1" x14ac:dyDescent="0.25">
      <c r="A30" s="89">
        <v>18</v>
      </c>
      <c r="B30" s="90" t="e">
        <f>IF(('LEAVE JAN-JUN 2011'!B23&gt;0)*AND(#REF!&gt;0),"2 FORMS SI",IF('LEAVE JAN-JUN 2011'!B23&gt;0,'LEAVE JAN-JUN 2011'!B23,IF(#REF!&gt;0,#REF!,0)))</f>
        <v>#REF!</v>
      </c>
      <c r="C30" s="16" t="e">
        <f>IF($B30&gt;0,VLOOKUP($B30,#REF!,2,FALSE)," ")</f>
        <v>#REF!</v>
      </c>
      <c r="D30" s="291" t="e">
        <f>IF($B30&gt;0,VLOOKUP($B30,#REF!,3,FALSE)," ")</f>
        <v>#REF!</v>
      </c>
      <c r="E30" s="292"/>
      <c r="F30" s="293"/>
      <c r="G30" s="12"/>
      <c r="H30" s="14"/>
      <c r="I30" s="10" t="str">
        <f t="shared" si="0"/>
        <v xml:space="preserve"> </v>
      </c>
      <c r="J30" s="11" t="str">
        <f t="shared" si="0"/>
        <v xml:space="preserve"> </v>
      </c>
      <c r="K30" s="46"/>
      <c r="L30" s="46"/>
      <c r="M30" s="46"/>
      <c r="N30" s="50" t="str">
        <f>+IF(G30&lt;&gt;"",#REF!,"")</f>
        <v/>
      </c>
      <c r="O30" s="83" t="str">
        <f t="shared" si="1"/>
        <v xml:space="preserve"> </v>
      </c>
      <c r="R30" s="5"/>
    </row>
    <row r="31" spans="1:18" ht="20.100000000000001" customHeight="1" x14ac:dyDescent="0.25">
      <c r="A31" s="330" t="s">
        <v>14</v>
      </c>
      <c r="B31" s="331"/>
      <c r="C31" s="331"/>
      <c r="D31" s="331"/>
      <c r="E31" s="331"/>
      <c r="F31" s="331"/>
      <c r="G31" s="332"/>
      <c r="H31" s="338" t="e">
        <f>IF(SUM(K31:N31)&lt;&gt;0,SUM(K31:N31)," ")</f>
        <v>#REF!</v>
      </c>
      <c r="I31" s="339"/>
      <c r="J31" s="340"/>
      <c r="K31" s="15">
        <f>IF(SUM(K13:K30)&lt;&gt;0,SUM(K13:K30)," ")</f>
        <v>2</v>
      </c>
      <c r="L31" s="15">
        <f>IF(SUM(L13:L30)&lt;&gt;0,SUM(L13:L30)," ")</f>
        <v>1</v>
      </c>
      <c r="M31" s="15">
        <f>IF(SUM(M13:M30)&lt;&gt;0,SUM(M13:M30)," ")</f>
        <v>2</v>
      </c>
      <c r="N31" s="57" t="e">
        <f>IF(SUM(N13:N30)&lt;&gt;0,SUM(N13:N30)," ")</f>
        <v>#REF!</v>
      </c>
      <c r="O31" s="84"/>
    </row>
    <row r="32" spans="1:18" ht="5.25" customHeight="1" x14ac:dyDescent="0.2">
      <c r="A32" s="336"/>
      <c r="B32" s="348" t="s">
        <v>26</v>
      </c>
      <c r="C32" s="348"/>
      <c r="D32" s="328"/>
      <c r="E32" s="328"/>
      <c r="F32" s="328"/>
      <c r="G32" s="328"/>
      <c r="H32" s="326" t="s">
        <v>31</v>
      </c>
      <c r="I32" s="326"/>
      <c r="J32" s="326"/>
      <c r="K32" s="326"/>
      <c r="L32" s="326"/>
      <c r="M32" s="341"/>
      <c r="N32" s="341"/>
      <c r="O32" s="342"/>
    </row>
    <row r="33" spans="1:15" s="1" customFormat="1" ht="14.1" customHeight="1" x14ac:dyDescent="0.2">
      <c r="A33" s="337"/>
      <c r="B33" s="345"/>
      <c r="C33" s="345"/>
      <c r="D33" s="329"/>
      <c r="E33" s="329"/>
      <c r="F33" s="329"/>
      <c r="G33" s="347"/>
      <c r="H33" s="327"/>
      <c r="I33" s="327"/>
      <c r="J33" s="327"/>
      <c r="K33" s="327"/>
      <c r="L33" s="327"/>
      <c r="M33" s="343"/>
      <c r="N33" s="343"/>
      <c r="O33" s="344"/>
    </row>
    <row r="34" spans="1:15" s="1" customFormat="1" ht="16.5" customHeight="1" x14ac:dyDescent="0.2">
      <c r="A34" s="337"/>
      <c r="B34" s="345" t="s">
        <v>17</v>
      </c>
      <c r="C34" s="345"/>
      <c r="D34" s="346"/>
      <c r="E34" s="346"/>
      <c r="F34" s="346"/>
      <c r="G34" s="347"/>
      <c r="H34" s="327" t="s">
        <v>3</v>
      </c>
      <c r="I34" s="327"/>
      <c r="J34" s="327"/>
      <c r="K34" s="327"/>
      <c r="L34" s="327"/>
      <c r="M34" s="349"/>
      <c r="N34" s="349"/>
      <c r="O34" s="350"/>
    </row>
    <row r="35" spans="1:15" s="1" customFormat="1" ht="6.75" customHeight="1" thickBot="1" x14ac:dyDescent="0.25">
      <c r="A35" s="333"/>
      <c r="B35" s="334"/>
      <c r="C35" s="334"/>
      <c r="D35" s="334"/>
      <c r="E35" s="334"/>
      <c r="F35" s="334"/>
      <c r="G35" s="334"/>
      <c r="H35" s="334"/>
      <c r="I35" s="334"/>
      <c r="J35" s="334"/>
      <c r="K35" s="334"/>
      <c r="L35" s="334"/>
      <c r="M35" s="334"/>
      <c r="N35" s="334"/>
      <c r="O35" s="335"/>
    </row>
    <row r="36" spans="1:15" ht="12.75" hidden="1" customHeight="1" x14ac:dyDescent="0.2"/>
    <row r="37" spans="1:15" ht="12.75" hidden="1" customHeight="1" x14ac:dyDescent="0.2"/>
    <row r="38" spans="1:15" ht="12.75" hidden="1" customHeight="1" x14ac:dyDescent="0.2">
      <c r="B38" s="7" t="s">
        <v>35</v>
      </c>
      <c r="C38" s="7" t="s">
        <v>36</v>
      </c>
      <c r="D38" s="8" t="s">
        <v>37</v>
      </c>
      <c r="H38" s="2">
        <v>1</v>
      </c>
    </row>
    <row r="39" spans="1:15" hidden="1" x14ac:dyDescent="0.2">
      <c r="B39" s="17" t="s">
        <v>27</v>
      </c>
      <c r="C39" s="17" t="s">
        <v>28</v>
      </c>
      <c r="D39" s="18" t="s">
        <v>29</v>
      </c>
      <c r="H39" s="2">
        <v>2</v>
      </c>
    </row>
    <row r="40" spans="1:15" hidden="1" x14ac:dyDescent="0.2">
      <c r="H40" s="2">
        <v>3</v>
      </c>
    </row>
    <row r="41" spans="1:15" hidden="1" x14ac:dyDescent="0.2">
      <c r="H41" s="2">
        <v>4</v>
      </c>
    </row>
    <row r="42" spans="1:15" hidden="1" x14ac:dyDescent="0.2">
      <c r="H42" s="2">
        <v>5</v>
      </c>
    </row>
    <row r="43" spans="1:15" hidden="1" x14ac:dyDescent="0.2">
      <c r="H43" s="2">
        <v>6</v>
      </c>
    </row>
    <row r="44" spans="1:15" hidden="1" x14ac:dyDescent="0.2">
      <c r="H44" s="2">
        <v>7</v>
      </c>
    </row>
    <row r="45" spans="1:15" hidden="1" x14ac:dyDescent="0.2">
      <c r="H45" s="2">
        <v>8</v>
      </c>
    </row>
    <row r="46" spans="1:15" hidden="1" x14ac:dyDescent="0.2">
      <c r="H46" s="2">
        <v>9</v>
      </c>
    </row>
    <row r="47" spans="1:15" hidden="1" x14ac:dyDescent="0.2">
      <c r="H47" s="2">
        <v>10</v>
      </c>
    </row>
    <row r="48" spans="1:15" hidden="1" x14ac:dyDescent="0.2">
      <c r="H48" s="2">
        <v>11</v>
      </c>
    </row>
    <row r="49" spans="8:8" hidden="1" x14ac:dyDescent="0.2">
      <c r="H49" s="2">
        <v>12</v>
      </c>
    </row>
    <row r="50" spans="8:8" hidden="1" x14ac:dyDescent="0.2">
      <c r="H50" s="2">
        <v>13</v>
      </c>
    </row>
    <row r="51" spans="8:8" hidden="1" x14ac:dyDescent="0.2">
      <c r="H51" s="2">
        <v>14</v>
      </c>
    </row>
    <row r="52" spans="8:8" hidden="1" x14ac:dyDescent="0.2">
      <c r="H52" s="2">
        <v>15</v>
      </c>
    </row>
    <row r="53" spans="8:8" hidden="1" x14ac:dyDescent="0.2">
      <c r="H53" s="2">
        <v>16</v>
      </c>
    </row>
    <row r="54" spans="8:8" hidden="1" x14ac:dyDescent="0.2">
      <c r="H54" s="2">
        <v>17</v>
      </c>
    </row>
    <row r="55" spans="8:8" hidden="1" x14ac:dyDescent="0.2">
      <c r="H55" s="2">
        <v>18</v>
      </c>
    </row>
    <row r="56" spans="8:8" hidden="1" x14ac:dyDescent="0.2">
      <c r="H56" s="2">
        <v>19</v>
      </c>
    </row>
    <row r="57" spans="8:8" hidden="1" x14ac:dyDescent="0.2">
      <c r="H57" s="2">
        <v>20</v>
      </c>
    </row>
    <row r="58" spans="8:8" hidden="1" x14ac:dyDescent="0.2">
      <c r="H58" s="2">
        <v>21</v>
      </c>
    </row>
    <row r="59" spans="8:8" hidden="1" x14ac:dyDescent="0.2">
      <c r="H59" s="2">
        <v>22</v>
      </c>
    </row>
    <row r="60" spans="8:8" hidden="1" x14ac:dyDescent="0.2">
      <c r="H60" s="2">
        <v>23</v>
      </c>
    </row>
    <row r="61" spans="8:8" hidden="1" x14ac:dyDescent="0.2">
      <c r="H61" s="2">
        <v>24</v>
      </c>
    </row>
    <row r="62" spans="8:8" hidden="1" x14ac:dyDescent="0.2">
      <c r="H62" s="2">
        <v>25</v>
      </c>
    </row>
    <row r="63" spans="8:8" hidden="1" x14ac:dyDescent="0.2">
      <c r="H63" s="2">
        <v>26</v>
      </c>
    </row>
    <row r="64" spans="8:8" hidden="1" x14ac:dyDescent="0.2">
      <c r="H64" s="2">
        <v>27</v>
      </c>
    </row>
    <row r="65" spans="8:8" hidden="1" x14ac:dyDescent="0.2">
      <c r="H65" s="2">
        <v>28</v>
      </c>
    </row>
    <row r="66" spans="8:8" hidden="1" x14ac:dyDescent="0.2">
      <c r="H66" s="2">
        <v>29</v>
      </c>
    </row>
    <row r="67" spans="8:8" hidden="1" x14ac:dyDescent="0.2">
      <c r="H67" s="2">
        <v>30</v>
      </c>
    </row>
    <row r="68" spans="8:8" hidden="1" x14ac:dyDescent="0.2">
      <c r="H68" s="2">
        <v>31</v>
      </c>
    </row>
    <row r="69" spans="8:8" hidden="1" x14ac:dyDescent="0.2"/>
  </sheetData>
  <sheetProtection selectLockedCells="1"/>
  <mergeCells count="69">
    <mergeCell ref="M1:O1"/>
    <mergeCell ref="H1:L1"/>
    <mergeCell ref="A1:G1"/>
    <mergeCell ref="A2:G2"/>
    <mergeCell ref="H2:O2"/>
    <mergeCell ref="N3:O3"/>
    <mergeCell ref="N4:O5"/>
    <mergeCell ref="N7:O7"/>
    <mergeCell ref="H5:K5"/>
    <mergeCell ref="L5:M5"/>
    <mergeCell ref="H4:K4"/>
    <mergeCell ref="L4:M4"/>
    <mergeCell ref="H3:M3"/>
    <mergeCell ref="A6:O6"/>
    <mergeCell ref="A5:B5"/>
    <mergeCell ref="A3:G3"/>
    <mergeCell ref="A4:G4"/>
    <mergeCell ref="L7:M7"/>
    <mergeCell ref="A7:C7"/>
    <mergeCell ref="D7:G7"/>
    <mergeCell ref="H7:K7"/>
    <mergeCell ref="H8:K9"/>
    <mergeCell ref="L8:M9"/>
    <mergeCell ref="K11:K12"/>
    <mergeCell ref="L11:L12"/>
    <mergeCell ref="G11:J11"/>
    <mergeCell ref="D8:G9"/>
    <mergeCell ref="A10:O10"/>
    <mergeCell ref="A8:C9"/>
    <mergeCell ref="N8:O9"/>
    <mergeCell ref="A11:A12"/>
    <mergeCell ref="B11:B12"/>
    <mergeCell ref="C11:C12"/>
    <mergeCell ref="D11:F12"/>
    <mergeCell ref="D20:F20"/>
    <mergeCell ref="N11:N12"/>
    <mergeCell ref="O11:O12"/>
    <mergeCell ref="D15:F15"/>
    <mergeCell ref="D16:F16"/>
    <mergeCell ref="D13:F13"/>
    <mergeCell ref="D14:F14"/>
    <mergeCell ref="H12:J12"/>
    <mergeCell ref="D19:F19"/>
    <mergeCell ref="D17:F17"/>
    <mergeCell ref="D18:F18"/>
    <mergeCell ref="M11:M12"/>
    <mergeCell ref="A35:O35"/>
    <mergeCell ref="A32:A34"/>
    <mergeCell ref="D21:F21"/>
    <mergeCell ref="D22:F22"/>
    <mergeCell ref="H34:L34"/>
    <mergeCell ref="D23:F23"/>
    <mergeCell ref="D24:F24"/>
    <mergeCell ref="D25:F25"/>
    <mergeCell ref="D26:F26"/>
    <mergeCell ref="H31:J31"/>
    <mergeCell ref="M32:O33"/>
    <mergeCell ref="B34:C34"/>
    <mergeCell ref="D34:F34"/>
    <mergeCell ref="G32:G34"/>
    <mergeCell ref="B32:C33"/>
    <mergeCell ref="M34:O34"/>
    <mergeCell ref="H32:L33"/>
    <mergeCell ref="D32:F33"/>
    <mergeCell ref="A31:G31"/>
    <mergeCell ref="D27:F27"/>
    <mergeCell ref="D28:F28"/>
    <mergeCell ref="D29:F29"/>
    <mergeCell ref="D30:F30"/>
  </mergeCells>
  <phoneticPr fontId="0" type="noConversion"/>
  <conditionalFormatting sqref="B11:B12">
    <cfRule type="expression" dxfId="138" priority="61" stopIfTrue="1">
      <formula>B13&gt;0</formula>
    </cfRule>
  </conditionalFormatting>
  <conditionalFormatting sqref="B13:B30">
    <cfRule type="expression" dxfId="137" priority="74" stopIfTrue="1">
      <formula>$C13&lt;&gt;"#N/A"</formula>
    </cfRule>
    <cfRule type="cellIs" dxfId="136" priority="73" stopIfTrue="1" operator="equal">
      <formula>0</formula>
    </cfRule>
  </conditionalFormatting>
  <conditionalFormatting sqref="C13:D30">
    <cfRule type="cellIs" dxfId="135" priority="72" stopIfTrue="1" operator="notEqual">
      <formula>"#N/A"</formula>
    </cfRule>
    <cfRule type="cellIs" dxfId="134" priority="71" stopIfTrue="1" operator="equal">
      <formula>0</formula>
    </cfRule>
  </conditionalFormatting>
  <conditionalFormatting sqref="C5:G5">
    <cfRule type="cellIs" dxfId="133" priority="64" stopIfTrue="1" operator="equal">
      <formula>" "</formula>
    </cfRule>
    <cfRule type="cellIs" dxfId="132" priority="65" stopIfTrue="1" operator="notEqual">
      <formula>" "</formula>
    </cfRule>
  </conditionalFormatting>
  <conditionalFormatting sqref="D7">
    <cfRule type="expression" dxfId="131" priority="77" stopIfTrue="1">
      <formula>L8&gt;A</formula>
    </cfRule>
    <cfRule type="expression" dxfId="130" priority="76" stopIfTrue="1">
      <formula>L8&gt;" "</formula>
    </cfRule>
    <cfRule type="expression" dxfId="129" priority="75" stopIfTrue="1">
      <formula>L8&gt;0</formula>
    </cfRule>
  </conditionalFormatting>
  <conditionalFormatting sqref="D8">
    <cfRule type="expression" dxfId="128" priority="47" stopIfTrue="1">
      <formula>L8&gt;0</formula>
    </cfRule>
    <cfRule type="expression" dxfId="127" priority="48" stopIfTrue="1">
      <formula>L8&gt;" "</formula>
    </cfRule>
    <cfRule type="expression" dxfId="126" priority="49" stopIfTrue="1">
      <formula>L8&gt;A</formula>
    </cfRule>
  </conditionalFormatting>
  <conditionalFormatting sqref="D5:G5">
    <cfRule type="expression" dxfId="125" priority="67" stopIfTrue="1">
      <formula>C5&lt;&gt;" "</formula>
    </cfRule>
    <cfRule type="expression" dxfId="124" priority="66" stopIfTrue="1">
      <formula>C5=" "</formula>
    </cfRule>
  </conditionalFormatting>
  <conditionalFormatting sqref="G13:G30">
    <cfRule type="cellIs" dxfId="123" priority="116" stopIfTrue="1" operator="lessThan">
      <formula>39448</formula>
    </cfRule>
    <cfRule type="cellIs" dxfId="122" priority="115" stopIfTrue="1" operator="greaterThanOrEqual">
      <formula>39448</formula>
    </cfRule>
    <cfRule type="cellIs" dxfId="121" priority="114" stopIfTrue="1" operator="lessThan">
      <formula>33328</formula>
    </cfRule>
  </conditionalFormatting>
  <conditionalFormatting sqref="G12:J12">
    <cfRule type="expression" dxfId="120" priority="62" stopIfTrue="1">
      <formula>G13&gt;0</formula>
    </cfRule>
  </conditionalFormatting>
  <conditionalFormatting sqref="H13:H30">
    <cfRule type="expression" dxfId="119" priority="117" stopIfTrue="1">
      <formula>$G13&lt;33328</formula>
    </cfRule>
    <cfRule type="expression" dxfId="118" priority="119" stopIfTrue="1">
      <formula>$G13&lt;39448</formula>
    </cfRule>
  </conditionalFormatting>
  <conditionalFormatting sqref="H31 K31:N31">
    <cfRule type="cellIs" dxfId="117" priority="50" stopIfTrue="1" operator="equal">
      <formula>0</formula>
    </cfRule>
  </conditionalFormatting>
  <conditionalFormatting sqref="H13:J30">
    <cfRule type="expression" dxfId="116" priority="118" stopIfTrue="1">
      <formula>$G13&gt;39447</formula>
    </cfRule>
  </conditionalFormatting>
  <conditionalFormatting sqref="I13:I30">
    <cfRule type="expression" dxfId="115" priority="122" stopIfTrue="1">
      <formula>$G13&gt;33328</formula>
    </cfRule>
  </conditionalFormatting>
  <conditionalFormatting sqref="I13:J30">
    <cfRule type="expression" dxfId="114" priority="121" stopIfTrue="1">
      <formula>$G13&lt;33327</formula>
    </cfRule>
  </conditionalFormatting>
  <conditionalFormatting sqref="J13:J30">
    <cfRule type="expression" dxfId="113" priority="125" stopIfTrue="1">
      <formula>$G13&lt;39448</formula>
    </cfRule>
  </conditionalFormatting>
  <conditionalFormatting sqref="K13:L30">
    <cfRule type="cellIs" dxfId="112" priority="55" stopIfTrue="1" operator="greaterThan">
      <formula>150</formula>
    </cfRule>
    <cfRule type="cellIs" dxfId="111" priority="54" stopIfTrue="1" operator="between">
      <formula>126</formula>
      <formula>150</formula>
    </cfRule>
    <cfRule type="cellIs" dxfId="110" priority="53" stopIfTrue="1" operator="between">
      <formula>1</formula>
      <formula>125</formula>
    </cfRule>
  </conditionalFormatting>
  <conditionalFormatting sqref="K12:M12">
    <cfRule type="expression" dxfId="109" priority="63" stopIfTrue="1">
      <formula>(SUM(K14:K31)&gt;0)</formula>
    </cfRule>
  </conditionalFormatting>
  <conditionalFormatting sqref="K11:N11">
    <cfRule type="expression" dxfId="108" priority="137" stopIfTrue="1">
      <formula>(SUM(K13:K30)&gt;0)</formula>
    </cfRule>
  </conditionalFormatting>
  <conditionalFormatting sqref="L8">
    <cfRule type="cellIs" dxfId="107" priority="46" stopIfTrue="1" operator="greaterThan">
      <formula>0</formula>
    </cfRule>
  </conditionalFormatting>
  <conditionalFormatting sqref="L7:M7">
    <cfRule type="cellIs" dxfId="106" priority="171" stopIfTrue="1" operator="between">
      <formula>1</formula>
      <formula>100000</formula>
    </cfRule>
    <cfRule type="expression" dxfId="105" priority="172" stopIfTrue="1">
      <formula>SUM(K31:N31)&gt;100001</formula>
    </cfRule>
    <cfRule type="cellIs" dxfId="104" priority="173" stopIfTrue="1" operator="equal">
      <formula>0</formula>
    </cfRule>
  </conditionalFormatting>
  <conditionalFormatting sqref="M13:M30">
    <cfRule type="cellIs" dxfId="103" priority="56" stopIfTrue="1" operator="between">
      <formula>1</formula>
      <formula>80</formula>
    </cfRule>
    <cfRule type="cellIs" dxfId="102" priority="58" stopIfTrue="1" operator="greaterThan">
      <formula>150</formula>
    </cfRule>
    <cfRule type="cellIs" dxfId="101" priority="57" stopIfTrue="1" operator="between">
      <formula>81</formula>
      <formula>150</formula>
    </cfRule>
  </conditionalFormatting>
  <conditionalFormatting sqref="N13:N30">
    <cfRule type="cellIs" dxfId="100" priority="3" stopIfTrue="1" operator="equal">
      <formula>0</formula>
    </cfRule>
    <cfRule type="expression" dxfId="99" priority="4" stopIfTrue="1">
      <formula>$C13&lt;&gt;"#N/A"</formula>
    </cfRule>
  </conditionalFormatting>
  <conditionalFormatting sqref="O11">
    <cfRule type="expression" dxfId="98" priority="139" stopIfTrue="1">
      <formula>(SUM(G13:G30)&gt;0)</formula>
    </cfRule>
  </conditionalFormatting>
  <conditionalFormatting sqref="O12">
    <cfRule type="expression" dxfId="97" priority="78" stopIfTrue="1">
      <formula>(SUM(G14:G31)&gt;0)</formula>
    </cfRule>
  </conditionalFormatting>
  <conditionalFormatting sqref="O13:O30">
    <cfRule type="cellIs" dxfId="96" priority="52" stopIfTrue="1" operator="equal">
      <formula>"Ευρώ"</formula>
    </cfRule>
  </conditionalFormatting>
  <conditionalFormatting sqref="O13:O31">
    <cfRule type="cellIs" dxfId="95" priority="32" stopIfTrue="1" operator="equal">
      <formula>"Λίρες"</formula>
    </cfRule>
  </conditionalFormatting>
  <conditionalFormatting sqref="O31">
    <cfRule type="cellIs" dxfId="94" priority="33" stopIfTrue="1" operator="equal">
      <formula>"Ευρώ"</formula>
    </cfRule>
  </conditionalFormatting>
  <dataValidations xWindow="510" yWindow="594" count="16">
    <dataValidation type="decimal" errorStyle="information" allowBlank="1" showInputMessage="1" showErrorMessage="1" errorTitle="ΕΛΕΞΕΤΕ ΤΙΣ ΩΡΕΣ" error="Ο αριθμός των ωρών, είτε ξεπερνά τις 80 το μήνα, είτε  είναι αρνητικός._x000a_Δεν πρέπει να καταχωρούνται αρνητικοί αριθμοί." promptTitle="ΩΡΕΣ ΕΡΓΑΣΙΑΣ 1 ΠΡΟΣ 2" prompt="Καταχωρίστε τον αριθμό των ωρών που εργάστηκε οι οποίες θα πληρωθούν με το &quot;Overtme Rate&quot; της κλίμακας πληρωμής μισθού._x000a_π.χ. εάν εργάστηκε δύο ώρες καταχωρίστε 2._x000a_π.χ. εάν εργάστηκε δύο ώρες και 15 λεπτά καταχωρίστε 2,25._x000a_δηλ.(2 ώρες και 15/60 λεπτά)." sqref="M13:M30" xr:uid="{00000000-0002-0000-0400-000000000000}">
      <formula1>0</formula1>
      <formula2>80</formula2>
    </dataValidation>
    <dataValidation allowBlank="1" showInputMessage="1" showErrorMessage="1" promptTitle="ΟΝΟΜΑ" prompt="Με την Καταχώρηση του Α.Κ.Α. αναγράφεται το ονοματεπώνυμο του υπαλλήλου από τον &quot;Κατάλογο Προσωπικού&quot;." sqref="D13:D30" xr:uid="{00000000-0002-0000-0400-000001000000}"/>
    <dataValidation allowBlank="1" showInputMessage="1" showErrorMessage="1" promptTitle="ΥΠΟΥΡΓΕΙΟ/ΤΜΗΜΑ/ΥΠΗΡΕΣΙΑ" prompt="Αναγραφή Υπουργείου/Τμήματος/Υπηρεσίας από τον &quot;Κατάλογο Προσωπικού&quot;" sqref="D5" xr:uid="{00000000-0002-0000-0400-000002000000}"/>
    <dataValidation allowBlank="1" showInputMessage="1" showErrorMessage="1" promptTitle="ΚΕΦΑΛΑΙΟ ΤΜΗΜΑΤΟΣ" prompt="Αναγράφεται ο Τύπος Δαπάνης στο Προϋπολογισμό και το Κεφάλαιο (Εξουσία/Υπηρεσία/Υπουργείο και Τμήμα):_x000a_π.χ. 2-19-002_x000a_(2= Τακτικές Δαπάνες, 19=Ανεξάρτητα Γραφεία, 002=Γενικό Λογιστήριο)" sqref="C5" xr:uid="{00000000-0002-0000-0400-000003000000}"/>
    <dataValidation allowBlank="1" showInputMessage="1" showErrorMessage="1" promptTitle="ΚΩΔΙΚΑΣ ΧΡΕΩΣΗΣ ΥΠΕΡΩΡΙΩΝ" prompt="Αναγράφεται ο Κώδικας Χρέωσης των υπερωριών:_x000a_Στην περίπτωση τύπου υπερωριών πχ.261 όπου δεν αναγράφεται ο πλήρης κώδικας (12 ψηφία) η χρέωση θα γίνει στο άρθρο 261 του Τμήματος που αναγράφεται στο έντυπο ως Υπουρείο/Τμήμα_x000a_" sqref="D8" xr:uid="{00000000-0002-0000-0400-000004000000}"/>
    <dataValidation type="textLength" operator="lessThanOrEqual" allowBlank="1" showInputMessage="1" showErrorMessage="1" errorTitle="ΑΡΙΘΜΟΣ ΔΕΛΤΙΟΥ ΤΑΥΤΟΤΗΤΑΣ" error="Μέχρι 10 χαρκτήρες" promptTitle="ΑΡΙΘΜΟΣ ΔΕΛΤΙΟΥ ΤΑΥΤΟΤΗΤΑΣ" prompt="Με την Καταχώρηση του Α.Κ.Α. αναγράφεται ο Αριθμός Δελτίου Ταυτότητας του υπαλλήλου από τον &quot;Κατάλογο Προσωπικού&quot;." sqref="C13:C30" xr:uid="{00000000-0002-0000-0400-000005000000}">
      <formula1>10</formula1>
    </dataValidation>
    <dataValidation allowBlank="1" showInputMessage="1" showErrorMessage="1" promptTitle="ΜΗΝΑΣ ΑΠΟΠΕΡΑΤΩΣΗΣ ΥΠΕΡΩΡΙΩΝ" prompt="Ο μήνας και το έτος (ΜΜ/ΕΕ) πρέπει να είναι τά ίδια με αυτά που αναγράφονται στην προηγούμενη στήλη, γι'αυτό μεταφέρονται αυτόματα._x000a__x000a_Για καταχώρηση υπερωριών επόμενου μήνα χρησιμοποιείστε διαφορετική γραμμή." sqref="I13:J30" xr:uid="{00000000-0002-0000-0400-000006000000}"/>
    <dataValidation type="decimal" errorStyle="information" allowBlank="1" showInputMessage="1" showErrorMessage="1" errorTitle="ΕΛΕΞΕΤΕ ΤΙΣ ΩΡΕΣ" error="Ο αριθμός των ωρών είτε ξεπερνά τις 125 το μήνα είτε είναι αρνητικός._x000a_Δεν πρέπει να καταχωρούνται αρνητικοί αριθμοί." promptTitle="ΩΡΕΣ ΕΡΓΑΣΙΑΣ 1 ΠΡΟΣ 1" prompt="Καταχωρίστε τον αριθμό των ωρών που εργάστηκε οι οποίες θα πληρωθούν με το &quot;Overtme Rate&quot; της κλίμακας πληρωμής μισθού._x000a_π.χ. εάν εργάστηκε δύο ώρες καταχωρίστε 2._x000a_π.χ. εάν εργάστηκε δύο ώρες και 15 λεπτά καταχωρίστε 2,25._x000a_δηλ.(2 ώρες και 15/60 λεπτά)." sqref="K13:K30" xr:uid="{00000000-0002-0000-0400-000007000000}">
      <formula1>0</formula1>
      <formula2>125</formula2>
    </dataValidation>
    <dataValidation type="decimal" errorStyle="information" allowBlank="1" showInputMessage="1" showErrorMessage="1" errorTitle="ΕΛΕΞΕΤΕ ΤΙΣ ΩΡΕΣ" error="Ο αριθμός των ωρών, είτε ξεπερνά τις 125 το μήνα είτε  είναι αρνητικός._x000a_Δεν πρέπει να καταχωρούνται αρνητικοί αριθμοί." promptTitle="ΩΡΕΣ ΕΡΓΑΣΙΑΣ 1 ΠΡΟΣ 1½" prompt="Καταχωρίστε τον αριθμό των ωρών που εργάστηκε οι οποίες θα πληρωθούν με το &quot;Overtme Rate&quot; της κλίμακας πληρωμής μισθού._x000a_π.χ. εάν εργάστηκε δύο ώρες καταχωρίστε 2._x000a_π.χ. εάν εργάστηκε δύο ώρες και 15 λεπτά καταχωρίστε 2,25._x000a_δηλ.(2 ώρες και 15/60 λεπτά)." sqref="L13:L30" xr:uid="{00000000-0002-0000-0400-000008000000}">
      <formula1>0</formula1>
      <formula2>125</formula2>
    </dataValidation>
    <dataValidation allowBlank="1" showInputMessage="1" showErrorMessage="1" promptTitle="ΠΕΡΙΓΡΑΦΗ ΥΠΕΡΩΡΙΑΚ. ΑΠΑΣΧΟΛΗΣΗΣ" prompt="Αναγράφεται η Περιγραφή της Υπερωριακής Απασχόλησης." sqref="D7:G7" xr:uid="{00000000-0002-0000-0400-000009000000}"/>
    <dataValidation type="list" allowBlank="1" showInputMessage="1" showErrorMessage="1" errorTitle="ΛΑΘΟΣ ΚΑΤΑΧΩΡΗΣΗ" error="Δεν έχετε Καταχωρίσει τον ορθό ΤΥΠΟ ΥΠΕΡΩΡΙΩΝ" promptTitle="ΚΩΔΙΚΑΣ ΤΥΠΟΥ ΥΠΕΡΩΡΙΩΝ" prompt="Καταχωρίστε τον Κώδικα Τύπου Υπερωριών που σας δόθηκε από τον Κλάδο Μισθών για σκοπούς ορθής χρέωσης και παρουσίασης στις μηναιίες αναλυτικές καταστάσεις υπερωριών" sqref="L8:M9" xr:uid="{00000000-0002-0000-0400-00000A000000}">
      <formula1>$B$39:$B$40</formula1>
    </dataValidation>
    <dataValidation type="textLength" errorStyle="information" operator="lessThanOrEqual" allowBlank="1" showInputMessage="1" showErrorMessage="1" errorTitle="ΑΡΙΘΜΟΣ ΚΟΙΝΩΝΙΚΩΝ ΑΣΦΑΛΙΣΕΩΝ" error="Μέχρι 10 χαρκτήρες" promptTitle="ΑΡΙΘΜΟΣ ΚΟΙΝΩΝΙΚΩΝ ΑΣΦΑΛΙΣΕΩΝ" prompt="Καταχωρίστε τον Αριθμό Κοινωνικών Ασφαλίσεων του υπαλλήλου ώστε να αναγραφούν ο Αρ.Δελτ.Ταυτ. και το Όνομα του υπαλλήλου στις επόμενες στήλες με κίτρινο χρώμα. " sqref="B13:B30" xr:uid="{00000000-0002-0000-0400-00000B000000}">
      <formula1>10</formula1>
    </dataValidation>
    <dataValidation errorStyle="warning" operator="greaterThanOrEqual" allowBlank="1" showInputMessage="1" showErrorMessage="1" errorTitle="ΕΛΕΞΕΤΕ ΤΟ ΠΟΣΟ" error="Το ποσό, είτε ξεπερνά το ποσό των 9.999 το μήνα είτε  είναι αρνητικό._x000a_Δεν πρέπει να καταχωρούνται αρνητικά ποσά." promptTitle="ΚΑΤ' ΑΠΟΚΟΠΗ ΠΟΣΟ" prompt="Αναγραφή ποσού που πρέπει να πληρωθεί ως άδεια στον υπάλληλο." sqref="N13:N30" xr:uid="{00000000-0002-0000-0400-00000C000000}"/>
    <dataValidation type="textLength" errorStyle="information" operator="greaterThanOrEqual" allowBlank="1" showInputMessage="1" showErrorMessage="1" errorTitle="ΕΛΕΞΕΤΕ ΤΟ ΠΟΣΟ" error="Το ποσό, είτε ξεπερνά το ποσό των 9.999 το μήνα είτε  είναι αρνητικό._x000a_Δεν πρέπει να καταχωρούνται αρνητικά ποσά." promptTitle="ΚΑΤ' ΑΠΟΚΟΠΗ ΠΟΣΟ" prompt="Καταχωρίστε το ποσό που πρέπει να πληρωθεί ανεξάρτητα από την κλίμακα του υπαλλήλου." sqref="N13:N30" xr:uid="{00000000-0002-0000-0400-00000D000000}">
      <formula1>10</formula1>
    </dataValidation>
    <dataValidation type="list" operator="lessThanOrEqual" allowBlank="1" showInputMessage="1" showErrorMessage="1" errorTitle="ΛΑΘΟΣ ΗΜΕΡΑ" error="Επιλέξετε την ημέρα από την λίστα πατώντας το βελάκι στα δεξιά ή καταχωρίστε την ημέρα του μήνα." promptTitle="ΗΜΕΡΑ ΑΠΟΠΕΡΑΤΩΣΗΣ ΥΠΕΡΩΡΙΩΝ" prompt="ΠΡΟΣΟΧΗ:_x000a_Ο μήνας και το έτος (ΜΜ/ΕΕ) πρέπει να είναι τά ίδια με αυτά που αναγράφονται στην προηγούμενη στήλη._x000a__x000a_ΚΑΤΑΧΩΡΙΣΤΕ:_x000a_την ΗΜΕΡΑ (ΗΗ) ΜΕΧΡΙ την οποία  ο/η υπάλληλος εργάστηκε υπερωρίες._x000a__x000a_Για καταχώρηση υπερωριών άλλου μήνα χρησιμοποιείστε 2η γραμμή." sqref="H13:H30" xr:uid="{00000000-0002-0000-0400-00000E000000}">
      <formula1>$H$37:$H$69</formula1>
    </dataValidation>
    <dataValidation type="date" allowBlank="1" showInputMessage="1" showErrorMessage="1" error="ΕΛΕΓΞΤΕ ΤΗΝ ΗΜΕΡΟΜΗΝΙΑ._x000a_(ΠΕΡΙΟΔΟΣ 1/7/2011-31/12/2017)" promptTitle="ΠΕΡΙΟΔΟΣ ΤΕΛΕΥΤ. ΜΗΝΑ ΕΡΓΑΣΙΑΣ" prompt="Καταχωρήστε την περίοδο του τελευταίου μήνα που εργάστηκε ο υπάλληλος." sqref="G13:G30" xr:uid="{00000000-0002-0000-0400-00000F000000}">
      <formula1>40725</formula1>
      <formula2>43100</formula2>
    </dataValidation>
  </dataValidations>
  <printOptions horizontalCentered="1" verticalCentered="1"/>
  <pageMargins left="0.39370078740157483" right="0.39370078740157483" top="0.39370078740157483" bottom="0.39370078740157483" header="0.11811023622047245" footer="0"/>
  <pageSetup paperSize="9" scale="97" orientation="landscape" verticalDpi="1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17341-63EC-4C2B-B925-0B2D2251AB1E}">
  <dimension ref="A1:IV30"/>
  <sheetViews>
    <sheetView showGridLines="0" workbookViewId="0">
      <selection activeCell="B9" sqref="B9"/>
    </sheetView>
  </sheetViews>
  <sheetFormatPr defaultColWidth="11.5703125" defaultRowHeight="15" x14ac:dyDescent="0.25"/>
  <cols>
    <col min="1" max="1" width="4.140625" style="32" bestFit="1" customWidth="1"/>
    <col min="2" max="2" width="11.5703125" style="33" customWidth="1"/>
    <col min="3" max="3" width="13.28515625" style="33" customWidth="1"/>
    <col min="4" max="4" width="12.7109375" style="33" customWidth="1"/>
    <col min="5" max="5" width="21.140625" style="33" customWidth="1"/>
    <col min="6" max="6" width="6.5703125" style="33" hidden="1" customWidth="1"/>
    <col min="7" max="7" width="10.7109375" style="33" customWidth="1"/>
    <col min="8" max="8" width="11.42578125" style="39" bestFit="1" customWidth="1"/>
    <col min="9" max="9" width="5.85546875" style="3" hidden="1" customWidth="1"/>
    <col min="10" max="10" width="11.140625" style="34" customWidth="1"/>
    <col min="11" max="11" width="11.42578125" style="34" bestFit="1" customWidth="1"/>
    <col min="12" max="12" width="9" style="34" customWidth="1"/>
    <col min="13" max="13" width="8.28515625" style="35" customWidth="1"/>
    <col min="14" max="14" width="11.5703125" style="3" customWidth="1"/>
    <col min="15" max="15" width="14.5703125" style="3" customWidth="1"/>
    <col min="16" max="18" width="11.5703125" style="3"/>
    <col min="19" max="19" width="0" style="3" hidden="1" customWidth="1"/>
    <col min="20" max="16384" width="11.5703125" style="3"/>
  </cols>
  <sheetData>
    <row r="1" spans="1:256" s="94" customFormat="1" ht="26.25" customHeight="1" x14ac:dyDescent="0.25">
      <c r="A1" s="217"/>
      <c r="B1" s="450" t="s">
        <v>4580</v>
      </c>
      <c r="C1" s="450"/>
      <c r="D1" s="450"/>
      <c r="E1" s="450"/>
      <c r="F1" s="450"/>
      <c r="G1" s="450"/>
      <c r="H1" s="450"/>
      <c r="I1" s="213"/>
      <c r="J1" s="213"/>
      <c r="K1" s="213"/>
      <c r="L1" s="213"/>
      <c r="M1" s="452" t="s">
        <v>4556</v>
      </c>
      <c r="N1" s="453"/>
      <c r="O1" s="242" t="s">
        <v>4558</v>
      </c>
      <c r="P1" s="214"/>
      <c r="Q1" s="281"/>
      <c r="R1" s="280">
        <v>43524</v>
      </c>
      <c r="S1" s="188"/>
      <c r="T1" s="188"/>
    </row>
    <row r="2" spans="1:256" s="94" customFormat="1" ht="6" customHeight="1" x14ac:dyDescent="0.2">
      <c r="A2" s="216"/>
      <c r="B2" s="451"/>
      <c r="C2" s="451"/>
      <c r="D2" s="451"/>
      <c r="E2" s="451"/>
      <c r="F2" s="451"/>
      <c r="G2" s="451"/>
      <c r="H2" s="451"/>
      <c r="N2" s="235"/>
      <c r="O2" s="243" t="s">
        <v>4576</v>
      </c>
      <c r="P2" s="215"/>
      <c r="Q2" s="215"/>
      <c r="R2" s="215"/>
      <c r="S2" s="215"/>
      <c r="T2" s="215"/>
    </row>
    <row r="3" spans="1:256" s="94" customFormat="1" ht="20.25" customHeight="1" x14ac:dyDescent="0.2">
      <c r="A3" s="236"/>
      <c r="B3" s="454" t="s">
        <v>4578</v>
      </c>
      <c r="C3" s="454"/>
      <c r="D3" s="454"/>
      <c r="E3" s="454"/>
      <c r="F3" s="454"/>
      <c r="G3" s="454"/>
      <c r="H3" s="455"/>
      <c r="I3" s="456" t="s">
        <v>4555</v>
      </c>
      <c r="J3" s="457"/>
      <c r="K3" s="457"/>
      <c r="L3" s="457"/>
      <c r="M3" s="457"/>
      <c r="N3" s="458"/>
      <c r="O3" s="96"/>
      <c r="P3" s="215"/>
      <c r="Q3" s="215"/>
      <c r="R3" s="282">
        <v>5</v>
      </c>
      <c r="S3" s="215"/>
      <c r="T3" s="215"/>
    </row>
    <row r="4" spans="1:256" ht="9.75" customHeight="1" x14ac:dyDescent="0.2">
      <c r="A4" s="219"/>
      <c r="B4" s="220"/>
      <c r="C4" s="462"/>
      <c r="D4" s="462"/>
      <c r="E4" s="462"/>
      <c r="F4" s="462"/>
      <c r="G4" s="273"/>
      <c r="H4" s="220"/>
      <c r="I4" s="459"/>
      <c r="J4" s="460"/>
      <c r="K4" s="460"/>
      <c r="L4" s="460"/>
      <c r="M4" s="460"/>
      <c r="N4" s="461"/>
      <c r="P4" s="218"/>
      <c r="Q4" s="218"/>
      <c r="R4" s="283">
        <v>6</v>
      </c>
      <c r="S4" s="218"/>
      <c r="T4" s="218"/>
      <c r="U4" s="218"/>
      <c r="V4" s="218"/>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23" customFormat="1" ht="12.75" customHeight="1" x14ac:dyDescent="0.2">
      <c r="A5" s="472" t="s">
        <v>22</v>
      </c>
      <c r="B5" s="474" t="s">
        <v>23</v>
      </c>
      <c r="C5" s="474" t="s">
        <v>33</v>
      </c>
      <c r="D5" s="476" t="s">
        <v>34</v>
      </c>
      <c r="E5" s="477"/>
      <c r="F5" s="480" t="s">
        <v>4557</v>
      </c>
      <c r="G5" s="463" t="s">
        <v>4577</v>
      </c>
      <c r="H5" s="228" t="s">
        <v>0</v>
      </c>
      <c r="I5" s="284" t="s">
        <v>39</v>
      </c>
      <c r="J5" s="230" t="s">
        <v>40</v>
      </c>
      <c r="K5" s="231"/>
      <c r="L5" s="466" t="s">
        <v>4575</v>
      </c>
      <c r="M5" s="232" t="s">
        <v>43</v>
      </c>
      <c r="N5" s="237" t="s">
        <v>44</v>
      </c>
      <c r="O5" s="4"/>
      <c r="P5" s="218"/>
      <c r="Q5" s="218"/>
      <c r="R5" s="218"/>
      <c r="S5" s="218"/>
      <c r="T5" s="218"/>
      <c r="U5" s="218"/>
      <c r="V5" s="218"/>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6" s="23" customFormat="1" ht="12.75" x14ac:dyDescent="0.2">
      <c r="A6" s="312"/>
      <c r="B6" s="315"/>
      <c r="C6" s="315"/>
      <c r="D6" s="320"/>
      <c r="E6" s="322"/>
      <c r="F6" s="481"/>
      <c r="G6" s="464"/>
      <c r="H6" s="37" t="s">
        <v>38</v>
      </c>
      <c r="I6" s="212">
        <v>0</v>
      </c>
      <c r="J6" s="286">
        <v>8.5199999999999998E-2</v>
      </c>
      <c r="K6" s="25" t="s">
        <v>41</v>
      </c>
      <c r="L6" s="467"/>
      <c r="M6" s="26" t="s">
        <v>47</v>
      </c>
      <c r="N6" s="70" t="s">
        <v>48</v>
      </c>
      <c r="O6" s="469" t="str">
        <f>IF(AND(M8="",L9&lt;&gt;""),"Επιλέξτε 5 στο κελί L8 αν η εργασία είναι πενθήμερη ή 6 αν η εργασία είναι εξαήμερη","")</f>
        <v/>
      </c>
      <c r="P6" s="469"/>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6" s="23" customFormat="1" ht="12" customHeight="1" thickBot="1" x14ac:dyDescent="0.25">
      <c r="A7" s="312"/>
      <c r="B7" s="315"/>
      <c r="C7" s="315"/>
      <c r="D7" s="320"/>
      <c r="E7" s="322"/>
      <c r="F7" s="481"/>
      <c r="G7" s="464"/>
      <c r="H7" s="229" t="s">
        <v>45</v>
      </c>
      <c r="I7" s="233"/>
      <c r="J7" s="287">
        <v>1313</v>
      </c>
      <c r="K7" s="234"/>
      <c r="L7" s="467"/>
      <c r="M7" s="240" t="s">
        <v>50</v>
      </c>
      <c r="N7" s="238"/>
      <c r="O7" s="469"/>
      <c r="P7" s="469"/>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row>
    <row r="8" spans="1:256" s="30" customFormat="1" ht="18" customHeight="1" thickBot="1" x14ac:dyDescent="0.25">
      <c r="A8" s="473"/>
      <c r="B8" s="475"/>
      <c r="C8" s="475"/>
      <c r="D8" s="478"/>
      <c r="E8" s="479"/>
      <c r="F8" s="482"/>
      <c r="G8" s="465"/>
      <c r="H8" s="225" t="s">
        <v>51</v>
      </c>
      <c r="I8" s="225" t="s">
        <v>51</v>
      </c>
      <c r="J8" s="226">
        <v>15410.8</v>
      </c>
      <c r="K8" s="227" t="s">
        <v>51</v>
      </c>
      <c r="L8" s="468"/>
      <c r="M8" s="276"/>
      <c r="N8" s="239" t="s">
        <v>51</v>
      </c>
      <c r="O8" s="469"/>
      <c r="P8" s="469"/>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6" s="31" customFormat="1" ht="20.100000000000001" customHeight="1" x14ac:dyDescent="0.2">
      <c r="A9" s="221">
        <v>1</v>
      </c>
      <c r="B9" s="91"/>
      <c r="C9" s="92"/>
      <c r="D9" s="470"/>
      <c r="E9" s="471"/>
      <c r="F9" s="244" t="s">
        <v>4576</v>
      </c>
      <c r="G9" s="277"/>
      <c r="H9" s="222"/>
      <c r="I9" s="223" t="str">
        <f t="shared" ref="I9:I26" si="0">IF(H9&gt;0,IF(O9="",IF(H9*$I$6&gt;$I$7,SUM(H9*$I$6),$I$7)," "),"")</f>
        <v/>
      </c>
      <c r="J9" s="275" t="str">
        <f t="shared" ref="J9:J26" si="1">IF(H9&gt;0,IF(O9="",IF((H9+I9)&gt;$J$8,SUM((H9+I9)*$J$6),($J$7))," "),"")</f>
        <v/>
      </c>
      <c r="K9" s="275" t="str">
        <f t="shared" ref="K9:K26" si="2">IF(H9&gt;0,IF(O9="",SUM(H9:J9)," "),"")</f>
        <v/>
      </c>
      <c r="L9" s="224"/>
      <c r="M9" s="66" t="str">
        <f t="shared" ref="M9:M26" si="3">IF(L9&gt;0,IF(O9="",IF($M$8=5,"247",IF($M$8=6,"299",FALSE))," "),"")</f>
        <v/>
      </c>
      <c r="N9" s="241" t="str">
        <f t="shared" ref="N9:N26" si="4">IF(L9&gt;0,IF(O9="",(K9*L9)/M9," "),"")</f>
        <v/>
      </c>
      <c r="O9" s="446"/>
      <c r="P9" s="446"/>
      <c r="Q9" s="446"/>
      <c r="R9" s="446"/>
      <c r="S9" s="31" t="str">
        <f t="shared" ref="S9:S26" si="5">+IF(AND(B9="",C9=""),"",IF(AND(F9="ΝΑΙ",G9&gt;$R$1,G9&lt;&gt;""),"ΓΛ44Β",IF(OR(AND(F9="ΝΑΙ",G9&lt;$R$1,G9&lt;&gt;""),F9="OXI"),"ΓΛ44 ΙΖ","")))</f>
        <v/>
      </c>
    </row>
    <row r="10" spans="1:256" s="4" customFormat="1" ht="20.100000000000001" customHeight="1" x14ac:dyDescent="0.2">
      <c r="A10" s="52">
        <v>2</v>
      </c>
      <c r="B10" s="91"/>
      <c r="C10" s="92"/>
      <c r="D10" s="448"/>
      <c r="E10" s="449"/>
      <c r="F10" s="244" t="s">
        <v>4576</v>
      </c>
      <c r="G10" s="277"/>
      <c r="H10" s="222"/>
      <c r="I10" s="223" t="str">
        <f t="shared" si="0"/>
        <v/>
      </c>
      <c r="J10" s="275" t="str">
        <f t="shared" si="1"/>
        <v/>
      </c>
      <c r="K10" s="275" t="str">
        <f t="shared" si="2"/>
        <v/>
      </c>
      <c r="L10" s="41"/>
      <c r="M10" s="66" t="str">
        <f t="shared" si="3"/>
        <v/>
      </c>
      <c r="N10" s="241" t="str">
        <f t="shared" si="4"/>
        <v/>
      </c>
      <c r="O10" s="445" t="str">
        <f t="shared" ref="O10:O26" si="6">IF(AND(OR(B10&lt;&gt;"",C10&lt;&gt;""),D10&lt;&gt;"",H10&lt;&gt;"",F10=""), "Επιλέξτε ΝΑΙ/ΟΧΙ αν είναι Κρατικός Αξιωματούχος",IF(AND(OR(B10&lt;&gt;"",C10&lt;&gt;""),D10&lt;&gt;"",H10&lt;&gt;"",F10&lt;&gt;"",G10=""),"Καταχωρήστε ημερ. έναρξης πληρωθείσας άδειας",""))</f>
        <v/>
      </c>
      <c r="P10" s="446"/>
      <c r="Q10" s="446"/>
      <c r="R10" s="446"/>
      <c r="S10" s="31" t="str">
        <f t="shared" si="5"/>
        <v/>
      </c>
    </row>
    <row r="11" spans="1:256" s="4" customFormat="1" ht="20.100000000000001" customHeight="1" x14ac:dyDescent="0.2">
      <c r="A11" s="52">
        <v>3</v>
      </c>
      <c r="B11" s="91"/>
      <c r="C11" s="92"/>
      <c r="D11" s="448"/>
      <c r="E11" s="449"/>
      <c r="F11" s="244" t="s">
        <v>4576</v>
      </c>
      <c r="G11" s="277"/>
      <c r="H11" s="44"/>
      <c r="I11" s="223" t="str">
        <f t="shared" si="0"/>
        <v/>
      </c>
      <c r="J11" s="275" t="str">
        <f t="shared" si="1"/>
        <v/>
      </c>
      <c r="K11" s="275" t="str">
        <f t="shared" si="2"/>
        <v/>
      </c>
      <c r="L11" s="41"/>
      <c r="M11" s="66" t="str">
        <f t="shared" si="3"/>
        <v/>
      </c>
      <c r="N11" s="241" t="str">
        <f t="shared" si="4"/>
        <v/>
      </c>
      <c r="O11" s="445" t="str">
        <f t="shared" si="6"/>
        <v/>
      </c>
      <c r="P11" s="446"/>
      <c r="Q11" s="446"/>
      <c r="R11" s="446"/>
      <c r="S11" s="31" t="str">
        <f t="shared" si="5"/>
        <v/>
      </c>
    </row>
    <row r="12" spans="1:256" s="4" customFormat="1" ht="20.100000000000001" customHeight="1" x14ac:dyDescent="0.2">
      <c r="A12" s="52">
        <v>4</v>
      </c>
      <c r="B12" s="91"/>
      <c r="C12" s="92"/>
      <c r="D12" s="448"/>
      <c r="E12" s="449"/>
      <c r="F12" s="244" t="s">
        <v>4576</v>
      </c>
      <c r="G12" s="277"/>
      <c r="H12" s="44"/>
      <c r="I12" s="223" t="str">
        <f t="shared" si="0"/>
        <v/>
      </c>
      <c r="J12" s="275" t="str">
        <f t="shared" si="1"/>
        <v/>
      </c>
      <c r="K12" s="275" t="str">
        <f t="shared" si="2"/>
        <v/>
      </c>
      <c r="L12" s="41"/>
      <c r="M12" s="66" t="str">
        <f t="shared" si="3"/>
        <v/>
      </c>
      <c r="N12" s="241" t="str">
        <f t="shared" si="4"/>
        <v/>
      </c>
      <c r="O12" s="445" t="str">
        <f t="shared" si="6"/>
        <v/>
      </c>
      <c r="P12" s="446"/>
      <c r="Q12" s="446"/>
      <c r="R12" s="446"/>
      <c r="S12" s="31" t="str">
        <f t="shared" si="5"/>
        <v/>
      </c>
    </row>
    <row r="13" spans="1:256" s="4" customFormat="1" ht="20.100000000000001" customHeight="1" x14ac:dyDescent="0.2">
      <c r="A13" s="52">
        <v>5</v>
      </c>
      <c r="B13" s="91"/>
      <c r="C13" s="92"/>
      <c r="D13" s="448"/>
      <c r="E13" s="449"/>
      <c r="F13" s="244" t="s">
        <v>4576</v>
      </c>
      <c r="G13" s="277"/>
      <c r="H13" s="44"/>
      <c r="I13" s="223" t="str">
        <f t="shared" si="0"/>
        <v/>
      </c>
      <c r="J13" s="275" t="str">
        <f t="shared" si="1"/>
        <v/>
      </c>
      <c r="K13" s="275" t="str">
        <f t="shared" si="2"/>
        <v/>
      </c>
      <c r="L13" s="41"/>
      <c r="M13" s="66" t="str">
        <f t="shared" si="3"/>
        <v/>
      </c>
      <c r="N13" s="241" t="str">
        <f t="shared" si="4"/>
        <v/>
      </c>
      <c r="O13" s="445" t="str">
        <f t="shared" si="6"/>
        <v/>
      </c>
      <c r="P13" s="446"/>
      <c r="Q13" s="446"/>
      <c r="R13" s="446"/>
      <c r="S13" s="31" t="str">
        <f t="shared" si="5"/>
        <v/>
      </c>
    </row>
    <row r="14" spans="1:256" s="4" customFormat="1" ht="20.100000000000001" customHeight="1" x14ac:dyDescent="0.2">
      <c r="A14" s="52">
        <v>6</v>
      </c>
      <c r="B14" s="91"/>
      <c r="C14" s="92"/>
      <c r="D14" s="448"/>
      <c r="E14" s="449"/>
      <c r="F14" s="244" t="s">
        <v>4576</v>
      </c>
      <c r="G14" s="277"/>
      <c r="H14" s="44"/>
      <c r="I14" s="223" t="str">
        <f t="shared" si="0"/>
        <v/>
      </c>
      <c r="J14" s="275" t="str">
        <f t="shared" si="1"/>
        <v/>
      </c>
      <c r="K14" s="275" t="str">
        <f t="shared" si="2"/>
        <v/>
      </c>
      <c r="L14" s="41"/>
      <c r="M14" s="66" t="str">
        <f t="shared" si="3"/>
        <v/>
      </c>
      <c r="N14" s="241" t="str">
        <f t="shared" si="4"/>
        <v/>
      </c>
      <c r="O14" s="445" t="str">
        <f t="shared" si="6"/>
        <v/>
      </c>
      <c r="P14" s="446"/>
      <c r="Q14" s="446"/>
      <c r="R14" s="446"/>
      <c r="S14" s="31" t="str">
        <f t="shared" si="5"/>
        <v/>
      </c>
    </row>
    <row r="15" spans="1:256" s="4" customFormat="1" ht="20.100000000000001" customHeight="1" x14ac:dyDescent="0.2">
      <c r="A15" s="52">
        <v>7</v>
      </c>
      <c r="B15" s="91"/>
      <c r="C15" s="92"/>
      <c r="D15" s="448"/>
      <c r="E15" s="449"/>
      <c r="F15" s="244" t="s">
        <v>4576</v>
      </c>
      <c r="G15" s="277"/>
      <c r="H15" s="44"/>
      <c r="I15" s="223" t="str">
        <f t="shared" si="0"/>
        <v/>
      </c>
      <c r="J15" s="275" t="str">
        <f t="shared" si="1"/>
        <v/>
      </c>
      <c r="K15" s="275" t="str">
        <f t="shared" si="2"/>
        <v/>
      </c>
      <c r="L15" s="41"/>
      <c r="M15" s="66" t="str">
        <f t="shared" si="3"/>
        <v/>
      </c>
      <c r="N15" s="241" t="str">
        <f t="shared" si="4"/>
        <v/>
      </c>
      <c r="O15" s="445" t="str">
        <f t="shared" si="6"/>
        <v/>
      </c>
      <c r="P15" s="446"/>
      <c r="Q15" s="446"/>
      <c r="R15" s="446"/>
      <c r="S15" s="31" t="str">
        <f t="shared" si="5"/>
        <v/>
      </c>
    </row>
    <row r="16" spans="1:256" s="4" customFormat="1" ht="20.100000000000001" customHeight="1" x14ac:dyDescent="0.2">
      <c r="A16" s="52">
        <v>8</v>
      </c>
      <c r="B16" s="91"/>
      <c r="C16" s="92"/>
      <c r="D16" s="448"/>
      <c r="E16" s="449"/>
      <c r="F16" s="244" t="s">
        <v>4576</v>
      </c>
      <c r="G16" s="277"/>
      <c r="H16" s="44"/>
      <c r="I16" s="223" t="str">
        <f t="shared" si="0"/>
        <v/>
      </c>
      <c r="J16" s="275" t="str">
        <f t="shared" si="1"/>
        <v/>
      </c>
      <c r="K16" s="275" t="str">
        <f t="shared" si="2"/>
        <v/>
      </c>
      <c r="L16" s="41"/>
      <c r="M16" s="66" t="str">
        <f t="shared" si="3"/>
        <v/>
      </c>
      <c r="N16" s="241" t="str">
        <f t="shared" si="4"/>
        <v/>
      </c>
      <c r="O16" s="445" t="str">
        <f t="shared" si="6"/>
        <v/>
      </c>
      <c r="P16" s="446"/>
      <c r="Q16" s="446"/>
      <c r="R16" s="446"/>
      <c r="S16" s="31" t="str">
        <f t="shared" si="5"/>
        <v/>
      </c>
    </row>
    <row r="17" spans="1:19" s="4" customFormat="1" ht="20.100000000000001" customHeight="1" x14ac:dyDescent="0.2">
      <c r="A17" s="52">
        <v>9</v>
      </c>
      <c r="B17" s="91"/>
      <c r="C17" s="92"/>
      <c r="D17" s="448"/>
      <c r="E17" s="449"/>
      <c r="F17" s="244" t="s">
        <v>4576</v>
      </c>
      <c r="G17" s="277"/>
      <c r="H17" s="44"/>
      <c r="I17" s="223" t="str">
        <f t="shared" si="0"/>
        <v/>
      </c>
      <c r="J17" s="275" t="str">
        <f t="shared" si="1"/>
        <v/>
      </c>
      <c r="K17" s="275" t="str">
        <f t="shared" si="2"/>
        <v/>
      </c>
      <c r="L17" s="41"/>
      <c r="M17" s="66" t="str">
        <f t="shared" si="3"/>
        <v/>
      </c>
      <c r="N17" s="241" t="str">
        <f t="shared" si="4"/>
        <v/>
      </c>
      <c r="O17" s="445" t="str">
        <f t="shared" si="6"/>
        <v/>
      </c>
      <c r="P17" s="446"/>
      <c r="Q17" s="446"/>
      <c r="R17" s="446"/>
      <c r="S17" s="31" t="str">
        <f t="shared" si="5"/>
        <v/>
      </c>
    </row>
    <row r="18" spans="1:19" s="4" customFormat="1" ht="20.100000000000001" customHeight="1" x14ac:dyDescent="0.2">
      <c r="A18" s="52">
        <v>10</v>
      </c>
      <c r="B18" s="91"/>
      <c r="C18" s="92"/>
      <c r="D18" s="448"/>
      <c r="E18" s="449"/>
      <c r="F18" s="244" t="s">
        <v>4576</v>
      </c>
      <c r="G18" s="277"/>
      <c r="H18" s="44"/>
      <c r="I18" s="223" t="str">
        <f t="shared" si="0"/>
        <v/>
      </c>
      <c r="J18" s="275" t="str">
        <f t="shared" si="1"/>
        <v/>
      </c>
      <c r="K18" s="275" t="str">
        <f t="shared" si="2"/>
        <v/>
      </c>
      <c r="L18" s="41"/>
      <c r="M18" s="66" t="str">
        <f t="shared" si="3"/>
        <v/>
      </c>
      <c r="N18" s="241" t="str">
        <f t="shared" si="4"/>
        <v/>
      </c>
      <c r="O18" s="445" t="str">
        <f t="shared" si="6"/>
        <v/>
      </c>
      <c r="P18" s="446"/>
      <c r="Q18" s="446"/>
      <c r="R18" s="446"/>
      <c r="S18" s="31" t="str">
        <f t="shared" si="5"/>
        <v/>
      </c>
    </row>
    <row r="19" spans="1:19" s="4" customFormat="1" ht="20.100000000000001" customHeight="1" x14ac:dyDescent="0.2">
      <c r="A19" s="53">
        <v>11</v>
      </c>
      <c r="B19" s="91"/>
      <c r="C19" s="92"/>
      <c r="D19" s="448"/>
      <c r="E19" s="449"/>
      <c r="F19" s="244" t="s">
        <v>4576</v>
      </c>
      <c r="G19" s="277"/>
      <c r="H19" s="44"/>
      <c r="I19" s="223" t="str">
        <f t="shared" si="0"/>
        <v/>
      </c>
      <c r="J19" s="275" t="str">
        <f t="shared" si="1"/>
        <v/>
      </c>
      <c r="K19" s="275" t="str">
        <f t="shared" si="2"/>
        <v/>
      </c>
      <c r="L19" s="41"/>
      <c r="M19" s="66" t="str">
        <f t="shared" si="3"/>
        <v/>
      </c>
      <c r="N19" s="241" t="str">
        <f t="shared" si="4"/>
        <v/>
      </c>
      <c r="O19" s="445" t="str">
        <f t="shared" si="6"/>
        <v/>
      </c>
      <c r="P19" s="446"/>
      <c r="Q19" s="446"/>
      <c r="R19" s="446"/>
      <c r="S19" s="31" t="str">
        <f t="shared" si="5"/>
        <v/>
      </c>
    </row>
    <row r="20" spans="1:19" s="4" customFormat="1" ht="20.100000000000001" customHeight="1" x14ac:dyDescent="0.2">
      <c r="A20" s="52">
        <v>12</v>
      </c>
      <c r="B20" s="91"/>
      <c r="C20" s="92"/>
      <c r="D20" s="448"/>
      <c r="E20" s="449"/>
      <c r="F20" s="244" t="s">
        <v>4576</v>
      </c>
      <c r="G20" s="277"/>
      <c r="H20" s="44"/>
      <c r="I20" s="223" t="str">
        <f t="shared" si="0"/>
        <v/>
      </c>
      <c r="J20" s="275" t="str">
        <f t="shared" si="1"/>
        <v/>
      </c>
      <c r="K20" s="275" t="str">
        <f t="shared" si="2"/>
        <v/>
      </c>
      <c r="L20" s="41"/>
      <c r="M20" s="66" t="str">
        <f t="shared" si="3"/>
        <v/>
      </c>
      <c r="N20" s="241" t="str">
        <f t="shared" si="4"/>
        <v/>
      </c>
      <c r="O20" s="445" t="str">
        <f t="shared" si="6"/>
        <v/>
      </c>
      <c r="P20" s="446"/>
      <c r="Q20" s="446"/>
      <c r="R20" s="446"/>
      <c r="S20" s="31" t="str">
        <f t="shared" si="5"/>
        <v/>
      </c>
    </row>
    <row r="21" spans="1:19" s="4" customFormat="1" ht="20.100000000000001" customHeight="1" x14ac:dyDescent="0.2">
      <c r="A21" s="52">
        <v>13</v>
      </c>
      <c r="B21" s="91"/>
      <c r="C21" s="92"/>
      <c r="D21" s="448"/>
      <c r="E21" s="449"/>
      <c r="F21" s="244" t="s">
        <v>4576</v>
      </c>
      <c r="G21" s="277"/>
      <c r="H21" s="44"/>
      <c r="I21" s="223" t="str">
        <f t="shared" si="0"/>
        <v/>
      </c>
      <c r="J21" s="275" t="str">
        <f t="shared" si="1"/>
        <v/>
      </c>
      <c r="K21" s="275" t="str">
        <f t="shared" si="2"/>
        <v/>
      </c>
      <c r="L21" s="41"/>
      <c r="M21" s="66" t="str">
        <f t="shared" si="3"/>
        <v/>
      </c>
      <c r="N21" s="241" t="str">
        <f t="shared" si="4"/>
        <v/>
      </c>
      <c r="O21" s="445" t="str">
        <f t="shared" si="6"/>
        <v/>
      </c>
      <c r="P21" s="446"/>
      <c r="Q21" s="446"/>
      <c r="R21" s="446"/>
      <c r="S21" s="31" t="str">
        <f t="shared" si="5"/>
        <v/>
      </c>
    </row>
    <row r="22" spans="1:19" s="4" customFormat="1" ht="20.100000000000001" customHeight="1" x14ac:dyDescent="0.2">
      <c r="A22" s="52">
        <v>14</v>
      </c>
      <c r="B22" s="91"/>
      <c r="C22" s="92"/>
      <c r="D22" s="448"/>
      <c r="E22" s="449"/>
      <c r="F22" s="244" t="s">
        <v>4576</v>
      </c>
      <c r="G22" s="277"/>
      <c r="H22" s="44"/>
      <c r="I22" s="223" t="str">
        <f t="shared" si="0"/>
        <v/>
      </c>
      <c r="J22" s="275" t="str">
        <f t="shared" si="1"/>
        <v/>
      </c>
      <c r="K22" s="275" t="str">
        <f t="shared" si="2"/>
        <v/>
      </c>
      <c r="L22" s="41"/>
      <c r="M22" s="66" t="str">
        <f t="shared" si="3"/>
        <v/>
      </c>
      <c r="N22" s="241" t="str">
        <f t="shared" si="4"/>
        <v/>
      </c>
      <c r="O22" s="445" t="str">
        <f t="shared" si="6"/>
        <v/>
      </c>
      <c r="P22" s="446"/>
      <c r="Q22" s="446"/>
      <c r="R22" s="446"/>
      <c r="S22" s="31" t="str">
        <f t="shared" si="5"/>
        <v/>
      </c>
    </row>
    <row r="23" spans="1:19" s="4" customFormat="1" ht="20.100000000000001" customHeight="1" x14ac:dyDescent="0.2">
      <c r="A23" s="52">
        <v>15</v>
      </c>
      <c r="B23" s="91"/>
      <c r="C23" s="92"/>
      <c r="D23" s="448"/>
      <c r="E23" s="449"/>
      <c r="F23" s="244" t="s">
        <v>4576</v>
      </c>
      <c r="G23" s="277"/>
      <c r="H23" s="44"/>
      <c r="I23" s="223" t="str">
        <f t="shared" si="0"/>
        <v/>
      </c>
      <c r="J23" s="275" t="str">
        <f t="shared" si="1"/>
        <v/>
      </c>
      <c r="K23" s="275" t="str">
        <f t="shared" si="2"/>
        <v/>
      </c>
      <c r="L23" s="41"/>
      <c r="M23" s="66" t="str">
        <f t="shared" si="3"/>
        <v/>
      </c>
      <c r="N23" s="241" t="str">
        <f t="shared" si="4"/>
        <v/>
      </c>
      <c r="O23" s="445" t="str">
        <f t="shared" si="6"/>
        <v/>
      </c>
      <c r="P23" s="446"/>
      <c r="Q23" s="446"/>
      <c r="R23" s="446"/>
      <c r="S23" s="31" t="str">
        <f t="shared" si="5"/>
        <v/>
      </c>
    </row>
    <row r="24" spans="1:19" s="4" customFormat="1" ht="20.100000000000001" customHeight="1" x14ac:dyDescent="0.2">
      <c r="A24" s="52">
        <v>16</v>
      </c>
      <c r="B24" s="91"/>
      <c r="C24" s="92"/>
      <c r="D24" s="448"/>
      <c r="E24" s="449"/>
      <c r="F24" s="244" t="s">
        <v>4576</v>
      </c>
      <c r="G24" s="277"/>
      <c r="H24" s="44"/>
      <c r="I24" s="223" t="str">
        <f t="shared" si="0"/>
        <v/>
      </c>
      <c r="J24" s="275" t="str">
        <f t="shared" si="1"/>
        <v/>
      </c>
      <c r="K24" s="275" t="str">
        <f t="shared" si="2"/>
        <v/>
      </c>
      <c r="L24" s="41"/>
      <c r="M24" s="66" t="str">
        <f t="shared" si="3"/>
        <v/>
      </c>
      <c r="N24" s="241" t="str">
        <f t="shared" si="4"/>
        <v/>
      </c>
      <c r="O24" s="445" t="str">
        <f t="shared" si="6"/>
        <v/>
      </c>
      <c r="P24" s="446"/>
      <c r="Q24" s="446"/>
      <c r="R24" s="446"/>
      <c r="S24" s="31" t="str">
        <f t="shared" si="5"/>
        <v/>
      </c>
    </row>
    <row r="25" spans="1:19" s="4" customFormat="1" ht="20.100000000000001" customHeight="1" x14ac:dyDescent="0.2">
      <c r="A25" s="52">
        <v>17</v>
      </c>
      <c r="B25" s="91"/>
      <c r="C25" s="92"/>
      <c r="D25" s="448"/>
      <c r="E25" s="449"/>
      <c r="F25" s="244" t="s">
        <v>4576</v>
      </c>
      <c r="G25" s="277"/>
      <c r="H25" s="44"/>
      <c r="I25" s="223" t="str">
        <f t="shared" si="0"/>
        <v/>
      </c>
      <c r="J25" s="275" t="str">
        <f t="shared" si="1"/>
        <v/>
      </c>
      <c r="K25" s="275" t="str">
        <f t="shared" si="2"/>
        <v/>
      </c>
      <c r="L25" s="41"/>
      <c r="M25" s="66" t="str">
        <f t="shared" si="3"/>
        <v/>
      </c>
      <c r="N25" s="241" t="str">
        <f t="shared" si="4"/>
        <v/>
      </c>
      <c r="O25" s="445" t="str">
        <f t="shared" si="6"/>
        <v/>
      </c>
      <c r="P25" s="446"/>
      <c r="Q25" s="446"/>
      <c r="R25" s="446"/>
      <c r="S25" s="31" t="str">
        <f t="shared" si="5"/>
        <v/>
      </c>
    </row>
    <row r="26" spans="1:19" s="4" customFormat="1" ht="20.100000000000001" customHeight="1" x14ac:dyDescent="0.2">
      <c r="A26" s="54">
        <v>18</v>
      </c>
      <c r="B26" s="91"/>
      <c r="C26" s="92"/>
      <c r="D26" s="443"/>
      <c r="E26" s="444"/>
      <c r="F26" s="244" t="s">
        <v>4576</v>
      </c>
      <c r="G26" s="278"/>
      <c r="H26" s="45"/>
      <c r="I26" s="223" t="str">
        <f t="shared" si="0"/>
        <v/>
      </c>
      <c r="J26" s="275" t="str">
        <f t="shared" si="1"/>
        <v/>
      </c>
      <c r="K26" s="275" t="str">
        <f t="shared" si="2"/>
        <v/>
      </c>
      <c r="L26" s="42"/>
      <c r="M26" s="66" t="str">
        <f t="shared" si="3"/>
        <v/>
      </c>
      <c r="N26" s="241" t="str">
        <f t="shared" si="4"/>
        <v/>
      </c>
      <c r="O26" s="445" t="str">
        <f t="shared" si="6"/>
        <v/>
      </c>
      <c r="P26" s="446"/>
      <c r="Q26" s="446"/>
      <c r="R26" s="446"/>
      <c r="S26" s="31" t="str">
        <f t="shared" si="5"/>
        <v/>
      </c>
    </row>
    <row r="27" spans="1:19" s="4" customFormat="1" ht="18" customHeight="1" thickBot="1" x14ac:dyDescent="0.3">
      <c r="A27" s="288" t="s">
        <v>52</v>
      </c>
      <c r="B27" s="289"/>
      <c r="C27" s="289"/>
      <c r="D27" s="289"/>
      <c r="E27" s="289"/>
      <c r="F27" s="289"/>
      <c r="G27" s="289"/>
      <c r="H27" s="289"/>
      <c r="I27" s="289"/>
      <c r="J27" s="289"/>
      <c r="K27" s="289"/>
      <c r="L27" s="289"/>
      <c r="M27" s="290"/>
      <c r="N27" s="65" t="str">
        <f>IF(SUM(N9:N26)&lt;&gt;0,SUM(N9:N26)," ")</f>
        <v xml:space="preserve"> </v>
      </c>
      <c r="O27" s="447"/>
      <c r="P27" s="447"/>
      <c r="Q27" s="447"/>
      <c r="R27" s="447"/>
    </row>
    <row r="28" spans="1:19" s="4" customFormat="1" ht="24.95" customHeight="1" thickTop="1" x14ac:dyDescent="0.25">
      <c r="A28" s="49"/>
      <c r="B28" s="301" t="s">
        <v>26</v>
      </c>
      <c r="C28" s="301"/>
      <c r="D28" s="300"/>
      <c r="E28" s="300"/>
      <c r="F28" s="300"/>
      <c r="G28" s="47"/>
      <c r="H28" s="47"/>
      <c r="I28" s="47"/>
      <c r="J28" s="301" t="s">
        <v>32</v>
      </c>
      <c r="K28" s="301"/>
      <c r="L28" s="300"/>
      <c r="M28" s="300"/>
      <c r="N28" s="48"/>
      <c r="O28" s="447"/>
      <c r="P28" s="447"/>
      <c r="Q28" s="447"/>
      <c r="R28" s="447"/>
    </row>
    <row r="29" spans="1:19" s="4" customFormat="1" ht="21.75" customHeight="1" x14ac:dyDescent="0.25">
      <c r="A29" s="49"/>
      <c r="B29" s="302" t="s">
        <v>17</v>
      </c>
      <c r="C29" s="302"/>
      <c r="D29" s="304"/>
      <c r="E29" s="304"/>
      <c r="F29" s="304"/>
      <c r="G29" s="47"/>
      <c r="H29" s="47"/>
      <c r="I29" s="47"/>
      <c r="J29" s="302" t="s">
        <v>32</v>
      </c>
      <c r="K29" s="302"/>
      <c r="L29" s="304"/>
      <c r="M29" s="304"/>
      <c r="N29" s="48"/>
      <c r="O29" s="447"/>
      <c r="P29" s="447"/>
      <c r="Q29" s="447"/>
      <c r="R29" s="447"/>
    </row>
    <row r="30" spans="1:19" ht="8.25" customHeight="1" thickBot="1" x14ac:dyDescent="0.3">
      <c r="A30" s="294"/>
      <c r="B30" s="295"/>
      <c r="C30" s="295"/>
      <c r="D30" s="295"/>
      <c r="E30" s="295"/>
      <c r="F30" s="295"/>
      <c r="G30" s="295"/>
      <c r="H30" s="295"/>
      <c r="I30" s="295"/>
      <c r="J30" s="295"/>
      <c r="K30" s="295"/>
      <c r="L30" s="295"/>
      <c r="M30" s="295"/>
      <c r="N30" s="296"/>
    </row>
  </sheetData>
  <sheetProtection algorithmName="SHA-512" hashValue="RmhAad/6TEqqyUeqkF3feBEd/TUk9e4Pa9L0vIz3qTXa4Qjlh6EvQxI161WWRgrd9dbSsMrWopJ8y6DnVI2TWw==" saltValue="pzJ/Tt8BHb5AnxM9hKLLJg==" spinCount="100000" sheet="1" selectLockedCells="1"/>
  <mergeCells count="62">
    <mergeCell ref="A5:A8"/>
    <mergeCell ref="B5:B8"/>
    <mergeCell ref="C5:C8"/>
    <mergeCell ref="D5:E8"/>
    <mergeCell ref="F5:F8"/>
    <mergeCell ref="D10:E10"/>
    <mergeCell ref="O10:R10"/>
    <mergeCell ref="B1:H2"/>
    <mergeCell ref="M1:N1"/>
    <mergeCell ref="B3:H3"/>
    <mergeCell ref="I3:N4"/>
    <mergeCell ref="C4:F4"/>
    <mergeCell ref="G5:G8"/>
    <mergeCell ref="L5:L8"/>
    <mergeCell ref="O6:P8"/>
    <mergeCell ref="D9:E9"/>
    <mergeCell ref="O9:R9"/>
    <mergeCell ref="D11:E11"/>
    <mergeCell ref="O11:R11"/>
    <mergeCell ref="D12:E12"/>
    <mergeCell ref="O12:R12"/>
    <mergeCell ref="D13:E13"/>
    <mergeCell ref="O13:R13"/>
    <mergeCell ref="D14:E14"/>
    <mergeCell ref="O14:R14"/>
    <mergeCell ref="D15:E15"/>
    <mergeCell ref="O15:R15"/>
    <mergeCell ref="D16:E16"/>
    <mergeCell ref="O16:R16"/>
    <mergeCell ref="D17:E17"/>
    <mergeCell ref="O17:R17"/>
    <mergeCell ref="D18:E18"/>
    <mergeCell ref="O18:R18"/>
    <mergeCell ref="D19:E19"/>
    <mergeCell ref="O19:R19"/>
    <mergeCell ref="D20:E20"/>
    <mergeCell ref="O20:R20"/>
    <mergeCell ref="D21:E21"/>
    <mergeCell ref="O21:R21"/>
    <mergeCell ref="D22:E22"/>
    <mergeCell ref="O22:R22"/>
    <mergeCell ref="D23:E23"/>
    <mergeCell ref="O23:R23"/>
    <mergeCell ref="D24:E24"/>
    <mergeCell ref="O24:R24"/>
    <mergeCell ref="D25:E25"/>
    <mergeCell ref="O25:R25"/>
    <mergeCell ref="A30:N30"/>
    <mergeCell ref="D26:E26"/>
    <mergeCell ref="O26:R26"/>
    <mergeCell ref="A27:M27"/>
    <mergeCell ref="O27:R27"/>
    <mergeCell ref="B28:C28"/>
    <mergeCell ref="D28:F28"/>
    <mergeCell ref="J28:K28"/>
    <mergeCell ref="L28:M28"/>
    <mergeCell ref="O28:R28"/>
    <mergeCell ref="B29:C29"/>
    <mergeCell ref="D29:F29"/>
    <mergeCell ref="J29:K29"/>
    <mergeCell ref="L29:M29"/>
    <mergeCell ref="O29:R29"/>
  </mergeCells>
  <conditionalFormatting sqref="B5">
    <cfRule type="expression" dxfId="93" priority="6" stopIfTrue="1">
      <formula>B7&gt;0</formula>
    </cfRule>
  </conditionalFormatting>
  <conditionalFormatting sqref="B9:D26">
    <cfRule type="notContainsBlanks" dxfId="92" priority="1">
      <formula>LEN(TRIM(B9))&gt;0</formula>
    </cfRule>
  </conditionalFormatting>
  <conditionalFormatting sqref="F9:G26">
    <cfRule type="notContainsBlanks" dxfId="91" priority="5">
      <formula>LEN(TRIM(F9))&gt;0</formula>
    </cfRule>
  </conditionalFormatting>
  <conditionalFormatting sqref="M8">
    <cfRule type="expression" dxfId="90" priority="2">
      <formula>$O$6&lt;&gt;""</formula>
    </cfRule>
  </conditionalFormatting>
  <conditionalFormatting sqref="O9:O29">
    <cfRule type="notContainsBlanks" dxfId="89" priority="4">
      <formula>LEN(TRIM(O9))&gt;0</formula>
    </cfRule>
  </conditionalFormatting>
  <conditionalFormatting sqref="O6:P8">
    <cfRule type="notContainsBlanks" dxfId="88" priority="3">
      <formula>LEN(TRIM(O6))&gt;0</formula>
    </cfRule>
  </conditionalFormatting>
  <dataValidations count="10">
    <dataValidation type="list" allowBlank="1" showInputMessage="1" showErrorMessage="1" sqref="M8" xr:uid="{281CBB23-35FF-47A2-83E6-F5F9E6228474}">
      <formula1>$R$3:$R$4</formula1>
    </dataValidation>
    <dataValidation type="textLength" operator="lessThanOrEqual" allowBlank="1" showErrorMessage="1" errorTitle="ΑΡΙΘΜΟΣ ΔΕΛΤΙΟΥ ΤΑΥΤΟΤΗΤΑΣ" error="Μέχρι 10 χαρακτήρες" sqref="C9:C26" xr:uid="{2D83C5F9-22CC-4B69-9FBB-A4B5CC0BB086}">
      <formula1>10</formula1>
    </dataValidation>
    <dataValidation type="textLength" operator="lessThanOrEqual" allowBlank="1" showErrorMessage="1" errorTitle="ΑΡΙΘΜΟΣ ΚΟΙΝΩΝΙΚΩΝ ΑΣΦΑΛΙΣΕΩΝ" error="Μέχρι 10 χαρακτήρες" sqref="B9:B26" xr:uid="{E1AFAB58-32C0-475B-8ADB-99EF1B0B21AB}">
      <formula1>10</formula1>
    </dataValidation>
    <dataValidation allowBlank="1" showInputMessage="1" showErrorMessage="1" promptTitle="ΤΙΜΑΡΙΘΜΙΚΟ ΕΠΙΔΟΜΑ" prompt="Καταχώριση ΚΑΤΩΤΑΤΟΥ ΠΟΣΟΥ (βασικού μισθού συν γενικών αυξήσεων) ΓΙΑ ΥΠΟΛΟΓΙΣΜΟ ΕΛΑΧΙΣΤΟΥ ΠΟΣΟΥ ΤΙΜΑΡΙΘΜΙΚΟΥ ΕΠΙΔΟΜΑΤΟΣ." sqref="J8" xr:uid="{636957D5-FADB-4A82-9509-C1DFC55C9A29}"/>
    <dataValidation allowBlank="1" showInputMessage="1" showErrorMessage="1" promptTitle="ΕΛΑΧΙΣΤΟ ΠΟΣΟ ΓΕΝΙΚΩΝ ΑΥΞΗΣΕΩΝ" prompt="Καταχώριση  ΕΛΑΧΙΣΤΟΥ ΠΟΣΟΥ Γενικών Αυξήσεων" sqref="I7" xr:uid="{F3EACC27-05A4-46F1-B1D9-B0659DA79311}"/>
    <dataValidation allowBlank="1" showInputMessage="1" showErrorMessage="1" promptTitle="ΤΙΜΑΡΙΘΜΙΚΟ ΕΠΙΔΟΜΑ" prompt="Καταχώριση ΕΛΑΧΙΣΤΟΥ ΠΟΣΟΥ Τιμαριθμικού Επιδόματος" sqref="J7" xr:uid="{6A60C40B-B29A-4C5E-BFF0-4D6C44FED002}"/>
    <dataValidation allowBlank="1" showInputMessage="1" showErrorMessage="1" promptTitle="ΤΙΜΑΡΙΘΜΙΚΟ ΕΠΙΔΟΜΑ" prompt="Καταχώριση ΠΟΣΟΣΤΟΥ Τιμαριθμικού Επιδόματος" sqref="J6" xr:uid="{90BD4129-C564-402F-9D5E-0E3C8D89E5B1}"/>
    <dataValidation allowBlank="1" showInputMessage="1" showErrorMessage="1" promptTitle="ΓΕΝΙΚΕΣ ΑΥΞΗΣΕΙΣ" prompt="Καταχώριση ΠΟΣΟΣΤΟΥ Γενικών Αυξήσεων" sqref="I6" xr:uid="{71E929E9-BA13-45D9-85AA-41697DDAEB2E}"/>
    <dataValidation type="list" allowBlank="1" showInputMessage="1" showErrorMessage="1" sqref="F9:F26" xr:uid="{1D9DDF59-B6CB-425A-919F-3A0355CAB161}">
      <formula1>$O$1:$O$2</formula1>
    </dataValidation>
    <dataValidation type="date" operator="greaterThanOrEqual" allowBlank="1" showInputMessage="1" showErrorMessage="1" error="ΕΙΣΑΞΤΕ ΗΜΕΡ ΑΠΟ 1/6/2023 και μετά" prompt="ΕΙΣΑΞΤΕ ΗΜΕΡ ΑΠΟ 1/6/2023 και μετά" sqref="G9:G26" xr:uid="{016FDC96-C300-4F68-9D77-84201C899797}">
      <formula1>45078</formula1>
    </dataValidation>
  </dataValidations>
  <printOptions horizontalCentered="1" verticalCentered="1"/>
  <pageMargins left="0.35433070866141736" right="0.35433070866141736" top="0.32" bottom="0.26" header="0.19685039370078741" footer="0.1574803149606299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24A9-356C-4E87-A304-4D8AEA0B2057}">
  <dimension ref="A1:Y2499"/>
  <sheetViews>
    <sheetView showGridLines="0" showZeros="0" tabSelected="1" zoomScaleNormal="100" workbookViewId="0">
      <selection activeCell="G19" sqref="G19"/>
    </sheetView>
  </sheetViews>
  <sheetFormatPr defaultRowHeight="14.25" x14ac:dyDescent="0.2"/>
  <cols>
    <col min="1" max="1" width="3.7109375" style="97" customWidth="1"/>
    <col min="2" max="2" width="11.7109375" style="97" customWidth="1"/>
    <col min="3" max="3" width="12" style="97" customWidth="1"/>
    <col min="4" max="4" width="10.7109375" style="97" customWidth="1"/>
    <col min="5" max="5" width="13.140625" style="97" customWidth="1"/>
    <col min="6" max="6" width="10.28515625" style="97" customWidth="1"/>
    <col min="7" max="7" width="10.42578125" style="97" customWidth="1"/>
    <col min="8" max="8" width="3.42578125" style="97" customWidth="1"/>
    <col min="9" max="9" width="3.7109375" style="170" customWidth="1"/>
    <col min="10" max="10" width="5.140625" style="170" customWidth="1"/>
    <col min="11" max="11" width="7.7109375" style="97" customWidth="1"/>
    <col min="12" max="12" width="6.5703125" style="97" customWidth="1"/>
    <col min="13" max="13" width="6.42578125" style="97" customWidth="1"/>
    <col min="14" max="14" width="7.7109375" style="171" customWidth="1"/>
    <col min="15" max="15" width="9" style="97" customWidth="1"/>
    <col min="16" max="16" width="6.28515625" style="97" hidden="1" customWidth="1"/>
    <col min="17" max="17" width="7.5703125" style="97" hidden="1" customWidth="1"/>
    <col min="18" max="18" width="8.7109375" style="97" customWidth="1"/>
    <col min="19" max="19" width="11" style="151" customWidth="1"/>
    <col min="20" max="23" width="9.140625" style="97"/>
    <col min="24" max="24" width="24.85546875" style="97" customWidth="1"/>
    <col min="25" max="25" width="0" style="97" hidden="1" customWidth="1"/>
    <col min="26" max="256" width="9.140625" style="97"/>
    <col min="257" max="257" width="3.7109375" style="97" customWidth="1"/>
    <col min="258" max="258" width="11.7109375" style="97" customWidth="1"/>
    <col min="259" max="259" width="12" style="97" customWidth="1"/>
    <col min="260" max="260" width="10.7109375" style="97" customWidth="1"/>
    <col min="261" max="261" width="13.140625" style="97" customWidth="1"/>
    <col min="262" max="262" width="10.28515625" style="97" customWidth="1"/>
    <col min="263" max="263" width="10.42578125" style="97" customWidth="1"/>
    <col min="264" max="264" width="3.42578125" style="97" customWidth="1"/>
    <col min="265" max="265" width="3.7109375" style="97" customWidth="1"/>
    <col min="266" max="266" width="5.140625" style="97" customWidth="1"/>
    <col min="267" max="267" width="7.7109375" style="97" customWidth="1"/>
    <col min="268" max="268" width="6.5703125" style="97" customWidth="1"/>
    <col min="269" max="269" width="6.42578125" style="97" customWidth="1"/>
    <col min="270" max="270" width="7.7109375" style="97" customWidth="1"/>
    <col min="271" max="271" width="9" style="97" customWidth="1"/>
    <col min="272" max="273" width="0" style="97" hidden="1" customWidth="1"/>
    <col min="274" max="274" width="8.7109375" style="97" customWidth="1"/>
    <col min="275" max="275" width="11" style="97" customWidth="1"/>
    <col min="276" max="512" width="9.140625" style="97"/>
    <col min="513" max="513" width="3.7109375" style="97" customWidth="1"/>
    <col min="514" max="514" width="11.7109375" style="97" customWidth="1"/>
    <col min="515" max="515" width="12" style="97" customWidth="1"/>
    <col min="516" max="516" width="10.7109375" style="97" customWidth="1"/>
    <col min="517" max="517" width="13.140625" style="97" customWidth="1"/>
    <col min="518" max="518" width="10.28515625" style="97" customWidth="1"/>
    <col min="519" max="519" width="10.42578125" style="97" customWidth="1"/>
    <col min="520" max="520" width="3.42578125" style="97" customWidth="1"/>
    <col min="521" max="521" width="3.7109375" style="97" customWidth="1"/>
    <col min="522" max="522" width="5.140625" style="97" customWidth="1"/>
    <col min="523" max="523" width="7.7109375" style="97" customWidth="1"/>
    <col min="524" max="524" width="6.5703125" style="97" customWidth="1"/>
    <col min="525" max="525" width="6.42578125" style="97" customWidth="1"/>
    <col min="526" max="526" width="7.7109375" style="97" customWidth="1"/>
    <col min="527" max="527" width="9" style="97" customWidth="1"/>
    <col min="528" max="529" width="0" style="97" hidden="1" customWidth="1"/>
    <col min="530" max="530" width="8.7109375" style="97" customWidth="1"/>
    <col min="531" max="531" width="11" style="97" customWidth="1"/>
    <col min="532" max="768" width="9.140625" style="97"/>
    <col min="769" max="769" width="3.7109375" style="97" customWidth="1"/>
    <col min="770" max="770" width="11.7109375" style="97" customWidth="1"/>
    <col min="771" max="771" width="12" style="97" customWidth="1"/>
    <col min="772" max="772" width="10.7109375" style="97" customWidth="1"/>
    <col min="773" max="773" width="13.140625" style="97" customWidth="1"/>
    <col min="774" max="774" width="10.28515625" style="97" customWidth="1"/>
    <col min="775" max="775" width="10.42578125" style="97" customWidth="1"/>
    <col min="776" max="776" width="3.42578125" style="97" customWidth="1"/>
    <col min="777" max="777" width="3.7109375" style="97" customWidth="1"/>
    <col min="778" max="778" width="5.140625" style="97" customWidth="1"/>
    <col min="779" max="779" width="7.7109375" style="97" customWidth="1"/>
    <col min="780" max="780" width="6.5703125" style="97" customWidth="1"/>
    <col min="781" max="781" width="6.42578125" style="97" customWidth="1"/>
    <col min="782" max="782" width="7.7109375" style="97" customWidth="1"/>
    <col min="783" max="783" width="9" style="97" customWidth="1"/>
    <col min="784" max="785" width="0" style="97" hidden="1" customWidth="1"/>
    <col min="786" max="786" width="8.7109375" style="97" customWidth="1"/>
    <col min="787" max="787" width="11" style="97" customWidth="1"/>
    <col min="788" max="1024" width="9.140625" style="97"/>
    <col min="1025" max="1025" width="3.7109375" style="97" customWidth="1"/>
    <col min="1026" max="1026" width="11.7109375" style="97" customWidth="1"/>
    <col min="1027" max="1027" width="12" style="97" customWidth="1"/>
    <col min="1028" max="1028" width="10.7109375" style="97" customWidth="1"/>
    <col min="1029" max="1029" width="13.140625" style="97" customWidth="1"/>
    <col min="1030" max="1030" width="10.28515625" style="97" customWidth="1"/>
    <col min="1031" max="1031" width="10.42578125" style="97" customWidth="1"/>
    <col min="1032" max="1032" width="3.42578125" style="97" customWidth="1"/>
    <col min="1033" max="1033" width="3.7109375" style="97" customWidth="1"/>
    <col min="1034" max="1034" width="5.140625" style="97" customWidth="1"/>
    <col min="1035" max="1035" width="7.7109375" style="97" customWidth="1"/>
    <col min="1036" max="1036" width="6.5703125" style="97" customWidth="1"/>
    <col min="1037" max="1037" width="6.42578125" style="97" customWidth="1"/>
    <col min="1038" max="1038" width="7.7109375" style="97" customWidth="1"/>
    <col min="1039" max="1039" width="9" style="97" customWidth="1"/>
    <col min="1040" max="1041" width="0" style="97" hidden="1" customWidth="1"/>
    <col min="1042" max="1042" width="8.7109375" style="97" customWidth="1"/>
    <col min="1043" max="1043" width="11" style="97" customWidth="1"/>
    <col min="1044" max="1280" width="9.140625" style="97"/>
    <col min="1281" max="1281" width="3.7109375" style="97" customWidth="1"/>
    <col min="1282" max="1282" width="11.7109375" style="97" customWidth="1"/>
    <col min="1283" max="1283" width="12" style="97" customWidth="1"/>
    <col min="1284" max="1284" width="10.7109375" style="97" customWidth="1"/>
    <col min="1285" max="1285" width="13.140625" style="97" customWidth="1"/>
    <col min="1286" max="1286" width="10.28515625" style="97" customWidth="1"/>
    <col min="1287" max="1287" width="10.42578125" style="97" customWidth="1"/>
    <col min="1288" max="1288" width="3.42578125" style="97" customWidth="1"/>
    <col min="1289" max="1289" width="3.7109375" style="97" customWidth="1"/>
    <col min="1290" max="1290" width="5.140625" style="97" customWidth="1"/>
    <col min="1291" max="1291" width="7.7109375" style="97" customWidth="1"/>
    <col min="1292" max="1292" width="6.5703125" style="97" customWidth="1"/>
    <col min="1293" max="1293" width="6.42578125" style="97" customWidth="1"/>
    <col min="1294" max="1294" width="7.7109375" style="97" customWidth="1"/>
    <col min="1295" max="1295" width="9" style="97" customWidth="1"/>
    <col min="1296" max="1297" width="0" style="97" hidden="1" customWidth="1"/>
    <col min="1298" max="1298" width="8.7109375" style="97" customWidth="1"/>
    <col min="1299" max="1299" width="11" style="97" customWidth="1"/>
    <col min="1300" max="1536" width="9.140625" style="97"/>
    <col min="1537" max="1537" width="3.7109375" style="97" customWidth="1"/>
    <col min="1538" max="1538" width="11.7109375" style="97" customWidth="1"/>
    <col min="1539" max="1539" width="12" style="97" customWidth="1"/>
    <col min="1540" max="1540" width="10.7109375" style="97" customWidth="1"/>
    <col min="1541" max="1541" width="13.140625" style="97" customWidth="1"/>
    <col min="1542" max="1542" width="10.28515625" style="97" customWidth="1"/>
    <col min="1543" max="1543" width="10.42578125" style="97" customWidth="1"/>
    <col min="1544" max="1544" width="3.42578125" style="97" customWidth="1"/>
    <col min="1545" max="1545" width="3.7109375" style="97" customWidth="1"/>
    <col min="1546" max="1546" width="5.140625" style="97" customWidth="1"/>
    <col min="1547" max="1547" width="7.7109375" style="97" customWidth="1"/>
    <col min="1548" max="1548" width="6.5703125" style="97" customWidth="1"/>
    <col min="1549" max="1549" width="6.42578125" style="97" customWidth="1"/>
    <col min="1550" max="1550" width="7.7109375" style="97" customWidth="1"/>
    <col min="1551" max="1551" width="9" style="97" customWidth="1"/>
    <col min="1552" max="1553" width="0" style="97" hidden="1" customWidth="1"/>
    <col min="1554" max="1554" width="8.7109375" style="97" customWidth="1"/>
    <col min="1555" max="1555" width="11" style="97" customWidth="1"/>
    <col min="1556" max="1792" width="9.140625" style="97"/>
    <col min="1793" max="1793" width="3.7109375" style="97" customWidth="1"/>
    <col min="1794" max="1794" width="11.7109375" style="97" customWidth="1"/>
    <col min="1795" max="1795" width="12" style="97" customWidth="1"/>
    <col min="1796" max="1796" width="10.7109375" style="97" customWidth="1"/>
    <col min="1797" max="1797" width="13.140625" style="97" customWidth="1"/>
    <col min="1798" max="1798" width="10.28515625" style="97" customWidth="1"/>
    <col min="1799" max="1799" width="10.42578125" style="97" customWidth="1"/>
    <col min="1800" max="1800" width="3.42578125" style="97" customWidth="1"/>
    <col min="1801" max="1801" width="3.7109375" style="97" customWidth="1"/>
    <col min="1802" max="1802" width="5.140625" style="97" customWidth="1"/>
    <col min="1803" max="1803" width="7.7109375" style="97" customWidth="1"/>
    <col min="1804" max="1804" width="6.5703125" style="97" customWidth="1"/>
    <col min="1805" max="1805" width="6.42578125" style="97" customWidth="1"/>
    <col min="1806" max="1806" width="7.7109375" style="97" customWidth="1"/>
    <col min="1807" max="1807" width="9" style="97" customWidth="1"/>
    <col min="1808" max="1809" width="0" style="97" hidden="1" customWidth="1"/>
    <col min="1810" max="1810" width="8.7109375" style="97" customWidth="1"/>
    <col min="1811" max="1811" width="11" style="97" customWidth="1"/>
    <col min="1812" max="2048" width="9.140625" style="97"/>
    <col min="2049" max="2049" width="3.7109375" style="97" customWidth="1"/>
    <col min="2050" max="2050" width="11.7109375" style="97" customWidth="1"/>
    <col min="2051" max="2051" width="12" style="97" customWidth="1"/>
    <col min="2052" max="2052" width="10.7109375" style="97" customWidth="1"/>
    <col min="2053" max="2053" width="13.140625" style="97" customWidth="1"/>
    <col min="2054" max="2054" width="10.28515625" style="97" customWidth="1"/>
    <col min="2055" max="2055" width="10.42578125" style="97" customWidth="1"/>
    <col min="2056" max="2056" width="3.42578125" style="97" customWidth="1"/>
    <col min="2057" max="2057" width="3.7109375" style="97" customWidth="1"/>
    <col min="2058" max="2058" width="5.140625" style="97" customWidth="1"/>
    <col min="2059" max="2059" width="7.7109375" style="97" customWidth="1"/>
    <col min="2060" max="2060" width="6.5703125" style="97" customWidth="1"/>
    <col min="2061" max="2061" width="6.42578125" style="97" customWidth="1"/>
    <col min="2062" max="2062" width="7.7109375" style="97" customWidth="1"/>
    <col min="2063" max="2063" width="9" style="97" customWidth="1"/>
    <col min="2064" max="2065" width="0" style="97" hidden="1" customWidth="1"/>
    <col min="2066" max="2066" width="8.7109375" style="97" customWidth="1"/>
    <col min="2067" max="2067" width="11" style="97" customWidth="1"/>
    <col min="2068" max="2304" width="9.140625" style="97"/>
    <col min="2305" max="2305" width="3.7109375" style="97" customWidth="1"/>
    <col min="2306" max="2306" width="11.7109375" style="97" customWidth="1"/>
    <col min="2307" max="2307" width="12" style="97" customWidth="1"/>
    <col min="2308" max="2308" width="10.7109375" style="97" customWidth="1"/>
    <col min="2309" max="2309" width="13.140625" style="97" customWidth="1"/>
    <col min="2310" max="2310" width="10.28515625" style="97" customWidth="1"/>
    <col min="2311" max="2311" width="10.42578125" style="97" customWidth="1"/>
    <col min="2312" max="2312" width="3.42578125" style="97" customWidth="1"/>
    <col min="2313" max="2313" width="3.7109375" style="97" customWidth="1"/>
    <col min="2314" max="2314" width="5.140625" style="97" customWidth="1"/>
    <col min="2315" max="2315" width="7.7109375" style="97" customWidth="1"/>
    <col min="2316" max="2316" width="6.5703125" style="97" customWidth="1"/>
    <col min="2317" max="2317" width="6.42578125" style="97" customWidth="1"/>
    <col min="2318" max="2318" width="7.7109375" style="97" customWidth="1"/>
    <col min="2319" max="2319" width="9" style="97" customWidth="1"/>
    <col min="2320" max="2321" width="0" style="97" hidden="1" customWidth="1"/>
    <col min="2322" max="2322" width="8.7109375" style="97" customWidth="1"/>
    <col min="2323" max="2323" width="11" style="97" customWidth="1"/>
    <col min="2324" max="2560" width="9.140625" style="97"/>
    <col min="2561" max="2561" width="3.7109375" style="97" customWidth="1"/>
    <col min="2562" max="2562" width="11.7109375" style="97" customWidth="1"/>
    <col min="2563" max="2563" width="12" style="97" customWidth="1"/>
    <col min="2564" max="2564" width="10.7109375" style="97" customWidth="1"/>
    <col min="2565" max="2565" width="13.140625" style="97" customWidth="1"/>
    <col min="2566" max="2566" width="10.28515625" style="97" customWidth="1"/>
    <col min="2567" max="2567" width="10.42578125" style="97" customWidth="1"/>
    <col min="2568" max="2568" width="3.42578125" style="97" customWidth="1"/>
    <col min="2569" max="2569" width="3.7109375" style="97" customWidth="1"/>
    <col min="2570" max="2570" width="5.140625" style="97" customWidth="1"/>
    <col min="2571" max="2571" width="7.7109375" style="97" customWidth="1"/>
    <col min="2572" max="2572" width="6.5703125" style="97" customWidth="1"/>
    <col min="2573" max="2573" width="6.42578125" style="97" customWidth="1"/>
    <col min="2574" max="2574" width="7.7109375" style="97" customWidth="1"/>
    <col min="2575" max="2575" width="9" style="97" customWidth="1"/>
    <col min="2576" max="2577" width="0" style="97" hidden="1" customWidth="1"/>
    <col min="2578" max="2578" width="8.7109375" style="97" customWidth="1"/>
    <col min="2579" max="2579" width="11" style="97" customWidth="1"/>
    <col min="2580" max="2816" width="9.140625" style="97"/>
    <col min="2817" max="2817" width="3.7109375" style="97" customWidth="1"/>
    <col min="2818" max="2818" width="11.7109375" style="97" customWidth="1"/>
    <col min="2819" max="2819" width="12" style="97" customWidth="1"/>
    <col min="2820" max="2820" width="10.7109375" style="97" customWidth="1"/>
    <col min="2821" max="2821" width="13.140625" style="97" customWidth="1"/>
    <col min="2822" max="2822" width="10.28515625" style="97" customWidth="1"/>
    <col min="2823" max="2823" width="10.42578125" style="97" customWidth="1"/>
    <col min="2824" max="2824" width="3.42578125" style="97" customWidth="1"/>
    <col min="2825" max="2825" width="3.7109375" style="97" customWidth="1"/>
    <col min="2826" max="2826" width="5.140625" style="97" customWidth="1"/>
    <col min="2827" max="2827" width="7.7109375" style="97" customWidth="1"/>
    <col min="2828" max="2828" width="6.5703125" style="97" customWidth="1"/>
    <col min="2829" max="2829" width="6.42578125" style="97" customWidth="1"/>
    <col min="2830" max="2830" width="7.7109375" style="97" customWidth="1"/>
    <col min="2831" max="2831" width="9" style="97" customWidth="1"/>
    <col min="2832" max="2833" width="0" style="97" hidden="1" customWidth="1"/>
    <col min="2834" max="2834" width="8.7109375" style="97" customWidth="1"/>
    <col min="2835" max="2835" width="11" style="97" customWidth="1"/>
    <col min="2836" max="3072" width="9.140625" style="97"/>
    <col min="3073" max="3073" width="3.7109375" style="97" customWidth="1"/>
    <col min="3074" max="3074" width="11.7109375" style="97" customWidth="1"/>
    <col min="3075" max="3075" width="12" style="97" customWidth="1"/>
    <col min="3076" max="3076" width="10.7109375" style="97" customWidth="1"/>
    <col min="3077" max="3077" width="13.140625" style="97" customWidth="1"/>
    <col min="3078" max="3078" width="10.28515625" style="97" customWidth="1"/>
    <col min="3079" max="3079" width="10.42578125" style="97" customWidth="1"/>
    <col min="3080" max="3080" width="3.42578125" style="97" customWidth="1"/>
    <col min="3081" max="3081" width="3.7109375" style="97" customWidth="1"/>
    <col min="3082" max="3082" width="5.140625" style="97" customWidth="1"/>
    <col min="3083" max="3083" width="7.7109375" style="97" customWidth="1"/>
    <col min="3084" max="3084" width="6.5703125" style="97" customWidth="1"/>
    <col min="3085" max="3085" width="6.42578125" style="97" customWidth="1"/>
    <col min="3086" max="3086" width="7.7109375" style="97" customWidth="1"/>
    <col min="3087" max="3087" width="9" style="97" customWidth="1"/>
    <col min="3088" max="3089" width="0" style="97" hidden="1" customWidth="1"/>
    <col min="3090" max="3090" width="8.7109375" style="97" customWidth="1"/>
    <col min="3091" max="3091" width="11" style="97" customWidth="1"/>
    <col min="3092" max="3328" width="9.140625" style="97"/>
    <col min="3329" max="3329" width="3.7109375" style="97" customWidth="1"/>
    <col min="3330" max="3330" width="11.7109375" style="97" customWidth="1"/>
    <col min="3331" max="3331" width="12" style="97" customWidth="1"/>
    <col min="3332" max="3332" width="10.7109375" style="97" customWidth="1"/>
    <col min="3333" max="3333" width="13.140625" style="97" customWidth="1"/>
    <col min="3334" max="3334" width="10.28515625" style="97" customWidth="1"/>
    <col min="3335" max="3335" width="10.42578125" style="97" customWidth="1"/>
    <col min="3336" max="3336" width="3.42578125" style="97" customWidth="1"/>
    <col min="3337" max="3337" width="3.7109375" style="97" customWidth="1"/>
    <col min="3338" max="3338" width="5.140625" style="97" customWidth="1"/>
    <col min="3339" max="3339" width="7.7109375" style="97" customWidth="1"/>
    <col min="3340" max="3340" width="6.5703125" style="97" customWidth="1"/>
    <col min="3341" max="3341" width="6.42578125" style="97" customWidth="1"/>
    <col min="3342" max="3342" width="7.7109375" style="97" customWidth="1"/>
    <col min="3343" max="3343" width="9" style="97" customWidth="1"/>
    <col min="3344" max="3345" width="0" style="97" hidden="1" customWidth="1"/>
    <col min="3346" max="3346" width="8.7109375" style="97" customWidth="1"/>
    <col min="3347" max="3347" width="11" style="97" customWidth="1"/>
    <col min="3348" max="3584" width="9.140625" style="97"/>
    <col min="3585" max="3585" width="3.7109375" style="97" customWidth="1"/>
    <col min="3586" max="3586" width="11.7109375" style="97" customWidth="1"/>
    <col min="3587" max="3587" width="12" style="97" customWidth="1"/>
    <col min="3588" max="3588" width="10.7109375" style="97" customWidth="1"/>
    <col min="3589" max="3589" width="13.140625" style="97" customWidth="1"/>
    <col min="3590" max="3590" width="10.28515625" style="97" customWidth="1"/>
    <col min="3591" max="3591" width="10.42578125" style="97" customWidth="1"/>
    <col min="3592" max="3592" width="3.42578125" style="97" customWidth="1"/>
    <col min="3593" max="3593" width="3.7109375" style="97" customWidth="1"/>
    <col min="3594" max="3594" width="5.140625" style="97" customWidth="1"/>
    <col min="3595" max="3595" width="7.7109375" style="97" customWidth="1"/>
    <col min="3596" max="3596" width="6.5703125" style="97" customWidth="1"/>
    <col min="3597" max="3597" width="6.42578125" style="97" customWidth="1"/>
    <col min="3598" max="3598" width="7.7109375" style="97" customWidth="1"/>
    <col min="3599" max="3599" width="9" style="97" customWidth="1"/>
    <col min="3600" max="3601" width="0" style="97" hidden="1" customWidth="1"/>
    <col min="3602" max="3602" width="8.7109375" style="97" customWidth="1"/>
    <col min="3603" max="3603" width="11" style="97" customWidth="1"/>
    <col min="3604" max="3840" width="9.140625" style="97"/>
    <col min="3841" max="3841" width="3.7109375" style="97" customWidth="1"/>
    <col min="3842" max="3842" width="11.7109375" style="97" customWidth="1"/>
    <col min="3843" max="3843" width="12" style="97" customWidth="1"/>
    <col min="3844" max="3844" width="10.7109375" style="97" customWidth="1"/>
    <col min="3845" max="3845" width="13.140625" style="97" customWidth="1"/>
    <col min="3846" max="3846" width="10.28515625" style="97" customWidth="1"/>
    <col min="3847" max="3847" width="10.42578125" style="97" customWidth="1"/>
    <col min="3848" max="3848" width="3.42578125" style="97" customWidth="1"/>
    <col min="3849" max="3849" width="3.7109375" style="97" customWidth="1"/>
    <col min="3850" max="3850" width="5.140625" style="97" customWidth="1"/>
    <col min="3851" max="3851" width="7.7109375" style="97" customWidth="1"/>
    <col min="3852" max="3852" width="6.5703125" style="97" customWidth="1"/>
    <col min="3853" max="3853" width="6.42578125" style="97" customWidth="1"/>
    <col min="3854" max="3854" width="7.7109375" style="97" customWidth="1"/>
    <col min="3855" max="3855" width="9" style="97" customWidth="1"/>
    <col min="3856" max="3857" width="0" style="97" hidden="1" customWidth="1"/>
    <col min="3858" max="3858" width="8.7109375" style="97" customWidth="1"/>
    <col min="3859" max="3859" width="11" style="97" customWidth="1"/>
    <col min="3860" max="4096" width="9.140625" style="97"/>
    <col min="4097" max="4097" width="3.7109375" style="97" customWidth="1"/>
    <col min="4098" max="4098" width="11.7109375" style="97" customWidth="1"/>
    <col min="4099" max="4099" width="12" style="97" customWidth="1"/>
    <col min="4100" max="4100" width="10.7109375" style="97" customWidth="1"/>
    <col min="4101" max="4101" width="13.140625" style="97" customWidth="1"/>
    <col min="4102" max="4102" width="10.28515625" style="97" customWidth="1"/>
    <col min="4103" max="4103" width="10.42578125" style="97" customWidth="1"/>
    <col min="4104" max="4104" width="3.42578125" style="97" customWidth="1"/>
    <col min="4105" max="4105" width="3.7109375" style="97" customWidth="1"/>
    <col min="4106" max="4106" width="5.140625" style="97" customWidth="1"/>
    <col min="4107" max="4107" width="7.7109375" style="97" customWidth="1"/>
    <col min="4108" max="4108" width="6.5703125" style="97" customWidth="1"/>
    <col min="4109" max="4109" width="6.42578125" style="97" customWidth="1"/>
    <col min="4110" max="4110" width="7.7109375" style="97" customWidth="1"/>
    <col min="4111" max="4111" width="9" style="97" customWidth="1"/>
    <col min="4112" max="4113" width="0" style="97" hidden="1" customWidth="1"/>
    <col min="4114" max="4114" width="8.7109375" style="97" customWidth="1"/>
    <col min="4115" max="4115" width="11" style="97" customWidth="1"/>
    <col min="4116" max="4352" width="9.140625" style="97"/>
    <col min="4353" max="4353" width="3.7109375" style="97" customWidth="1"/>
    <col min="4354" max="4354" width="11.7109375" style="97" customWidth="1"/>
    <col min="4355" max="4355" width="12" style="97" customWidth="1"/>
    <col min="4356" max="4356" width="10.7109375" style="97" customWidth="1"/>
    <col min="4357" max="4357" width="13.140625" style="97" customWidth="1"/>
    <col min="4358" max="4358" width="10.28515625" style="97" customWidth="1"/>
    <col min="4359" max="4359" width="10.42578125" style="97" customWidth="1"/>
    <col min="4360" max="4360" width="3.42578125" style="97" customWidth="1"/>
    <col min="4361" max="4361" width="3.7109375" style="97" customWidth="1"/>
    <col min="4362" max="4362" width="5.140625" style="97" customWidth="1"/>
    <col min="4363" max="4363" width="7.7109375" style="97" customWidth="1"/>
    <col min="4364" max="4364" width="6.5703125" style="97" customWidth="1"/>
    <col min="4365" max="4365" width="6.42578125" style="97" customWidth="1"/>
    <col min="4366" max="4366" width="7.7109375" style="97" customWidth="1"/>
    <col min="4367" max="4367" width="9" style="97" customWidth="1"/>
    <col min="4368" max="4369" width="0" style="97" hidden="1" customWidth="1"/>
    <col min="4370" max="4370" width="8.7109375" style="97" customWidth="1"/>
    <col min="4371" max="4371" width="11" style="97" customWidth="1"/>
    <col min="4372" max="4608" width="9.140625" style="97"/>
    <col min="4609" max="4609" width="3.7109375" style="97" customWidth="1"/>
    <col min="4610" max="4610" width="11.7109375" style="97" customWidth="1"/>
    <col min="4611" max="4611" width="12" style="97" customWidth="1"/>
    <col min="4612" max="4612" width="10.7109375" style="97" customWidth="1"/>
    <col min="4613" max="4613" width="13.140625" style="97" customWidth="1"/>
    <col min="4614" max="4614" width="10.28515625" style="97" customWidth="1"/>
    <col min="4615" max="4615" width="10.42578125" style="97" customWidth="1"/>
    <col min="4616" max="4616" width="3.42578125" style="97" customWidth="1"/>
    <col min="4617" max="4617" width="3.7109375" style="97" customWidth="1"/>
    <col min="4618" max="4618" width="5.140625" style="97" customWidth="1"/>
    <col min="4619" max="4619" width="7.7109375" style="97" customWidth="1"/>
    <col min="4620" max="4620" width="6.5703125" style="97" customWidth="1"/>
    <col min="4621" max="4621" width="6.42578125" style="97" customWidth="1"/>
    <col min="4622" max="4622" width="7.7109375" style="97" customWidth="1"/>
    <col min="4623" max="4623" width="9" style="97" customWidth="1"/>
    <col min="4624" max="4625" width="0" style="97" hidden="1" customWidth="1"/>
    <col min="4626" max="4626" width="8.7109375" style="97" customWidth="1"/>
    <col min="4627" max="4627" width="11" style="97" customWidth="1"/>
    <col min="4628" max="4864" width="9.140625" style="97"/>
    <col min="4865" max="4865" width="3.7109375" style="97" customWidth="1"/>
    <col min="4866" max="4866" width="11.7109375" style="97" customWidth="1"/>
    <col min="4867" max="4867" width="12" style="97" customWidth="1"/>
    <col min="4868" max="4868" width="10.7109375" style="97" customWidth="1"/>
    <col min="4869" max="4869" width="13.140625" style="97" customWidth="1"/>
    <col min="4870" max="4870" width="10.28515625" style="97" customWidth="1"/>
    <col min="4871" max="4871" width="10.42578125" style="97" customWidth="1"/>
    <col min="4872" max="4872" width="3.42578125" style="97" customWidth="1"/>
    <col min="4873" max="4873" width="3.7109375" style="97" customWidth="1"/>
    <col min="4874" max="4874" width="5.140625" style="97" customWidth="1"/>
    <col min="4875" max="4875" width="7.7109375" style="97" customWidth="1"/>
    <col min="4876" max="4876" width="6.5703125" style="97" customWidth="1"/>
    <col min="4877" max="4877" width="6.42578125" style="97" customWidth="1"/>
    <col min="4878" max="4878" width="7.7109375" style="97" customWidth="1"/>
    <col min="4879" max="4879" width="9" style="97" customWidth="1"/>
    <col min="4880" max="4881" width="0" style="97" hidden="1" customWidth="1"/>
    <col min="4882" max="4882" width="8.7109375" style="97" customWidth="1"/>
    <col min="4883" max="4883" width="11" style="97" customWidth="1"/>
    <col min="4884" max="5120" width="9.140625" style="97"/>
    <col min="5121" max="5121" width="3.7109375" style="97" customWidth="1"/>
    <col min="5122" max="5122" width="11.7109375" style="97" customWidth="1"/>
    <col min="5123" max="5123" width="12" style="97" customWidth="1"/>
    <col min="5124" max="5124" width="10.7109375" style="97" customWidth="1"/>
    <col min="5125" max="5125" width="13.140625" style="97" customWidth="1"/>
    <col min="5126" max="5126" width="10.28515625" style="97" customWidth="1"/>
    <col min="5127" max="5127" width="10.42578125" style="97" customWidth="1"/>
    <col min="5128" max="5128" width="3.42578125" style="97" customWidth="1"/>
    <col min="5129" max="5129" width="3.7109375" style="97" customWidth="1"/>
    <col min="5130" max="5130" width="5.140625" style="97" customWidth="1"/>
    <col min="5131" max="5131" width="7.7109375" style="97" customWidth="1"/>
    <col min="5132" max="5132" width="6.5703125" style="97" customWidth="1"/>
    <col min="5133" max="5133" width="6.42578125" style="97" customWidth="1"/>
    <col min="5134" max="5134" width="7.7109375" style="97" customWidth="1"/>
    <col min="5135" max="5135" width="9" style="97" customWidth="1"/>
    <col min="5136" max="5137" width="0" style="97" hidden="1" customWidth="1"/>
    <col min="5138" max="5138" width="8.7109375" style="97" customWidth="1"/>
    <col min="5139" max="5139" width="11" style="97" customWidth="1"/>
    <col min="5140" max="5376" width="9.140625" style="97"/>
    <col min="5377" max="5377" width="3.7109375" style="97" customWidth="1"/>
    <col min="5378" max="5378" width="11.7109375" style="97" customWidth="1"/>
    <col min="5379" max="5379" width="12" style="97" customWidth="1"/>
    <col min="5380" max="5380" width="10.7109375" style="97" customWidth="1"/>
    <col min="5381" max="5381" width="13.140625" style="97" customWidth="1"/>
    <col min="5382" max="5382" width="10.28515625" style="97" customWidth="1"/>
    <col min="5383" max="5383" width="10.42578125" style="97" customWidth="1"/>
    <col min="5384" max="5384" width="3.42578125" style="97" customWidth="1"/>
    <col min="5385" max="5385" width="3.7109375" style="97" customWidth="1"/>
    <col min="5386" max="5386" width="5.140625" style="97" customWidth="1"/>
    <col min="5387" max="5387" width="7.7109375" style="97" customWidth="1"/>
    <col min="5388" max="5388" width="6.5703125" style="97" customWidth="1"/>
    <col min="5389" max="5389" width="6.42578125" style="97" customWidth="1"/>
    <col min="5390" max="5390" width="7.7109375" style="97" customWidth="1"/>
    <col min="5391" max="5391" width="9" style="97" customWidth="1"/>
    <col min="5392" max="5393" width="0" style="97" hidden="1" customWidth="1"/>
    <col min="5394" max="5394" width="8.7109375" style="97" customWidth="1"/>
    <col min="5395" max="5395" width="11" style="97" customWidth="1"/>
    <col min="5396" max="5632" width="9.140625" style="97"/>
    <col min="5633" max="5633" width="3.7109375" style="97" customWidth="1"/>
    <col min="5634" max="5634" width="11.7109375" style="97" customWidth="1"/>
    <col min="5635" max="5635" width="12" style="97" customWidth="1"/>
    <col min="5636" max="5636" width="10.7109375" style="97" customWidth="1"/>
    <col min="5637" max="5637" width="13.140625" style="97" customWidth="1"/>
    <col min="5638" max="5638" width="10.28515625" style="97" customWidth="1"/>
    <col min="5639" max="5639" width="10.42578125" style="97" customWidth="1"/>
    <col min="5640" max="5640" width="3.42578125" style="97" customWidth="1"/>
    <col min="5641" max="5641" width="3.7109375" style="97" customWidth="1"/>
    <col min="5642" max="5642" width="5.140625" style="97" customWidth="1"/>
    <col min="5643" max="5643" width="7.7109375" style="97" customWidth="1"/>
    <col min="5644" max="5644" width="6.5703125" style="97" customWidth="1"/>
    <col min="5645" max="5645" width="6.42578125" style="97" customWidth="1"/>
    <col min="5646" max="5646" width="7.7109375" style="97" customWidth="1"/>
    <col min="5647" max="5647" width="9" style="97" customWidth="1"/>
    <col min="5648" max="5649" width="0" style="97" hidden="1" customWidth="1"/>
    <col min="5650" max="5650" width="8.7109375" style="97" customWidth="1"/>
    <col min="5651" max="5651" width="11" style="97" customWidth="1"/>
    <col min="5652" max="5888" width="9.140625" style="97"/>
    <col min="5889" max="5889" width="3.7109375" style="97" customWidth="1"/>
    <col min="5890" max="5890" width="11.7109375" style="97" customWidth="1"/>
    <col min="5891" max="5891" width="12" style="97" customWidth="1"/>
    <col min="5892" max="5892" width="10.7109375" style="97" customWidth="1"/>
    <col min="5893" max="5893" width="13.140625" style="97" customWidth="1"/>
    <col min="5894" max="5894" width="10.28515625" style="97" customWidth="1"/>
    <col min="5895" max="5895" width="10.42578125" style="97" customWidth="1"/>
    <col min="5896" max="5896" width="3.42578125" style="97" customWidth="1"/>
    <col min="5897" max="5897" width="3.7109375" style="97" customWidth="1"/>
    <col min="5898" max="5898" width="5.140625" style="97" customWidth="1"/>
    <col min="5899" max="5899" width="7.7109375" style="97" customWidth="1"/>
    <col min="5900" max="5900" width="6.5703125" style="97" customWidth="1"/>
    <col min="5901" max="5901" width="6.42578125" style="97" customWidth="1"/>
    <col min="5902" max="5902" width="7.7109375" style="97" customWidth="1"/>
    <col min="5903" max="5903" width="9" style="97" customWidth="1"/>
    <col min="5904" max="5905" width="0" style="97" hidden="1" customWidth="1"/>
    <col min="5906" max="5906" width="8.7109375" style="97" customWidth="1"/>
    <col min="5907" max="5907" width="11" style="97" customWidth="1"/>
    <col min="5908" max="6144" width="9.140625" style="97"/>
    <col min="6145" max="6145" width="3.7109375" style="97" customWidth="1"/>
    <col min="6146" max="6146" width="11.7109375" style="97" customWidth="1"/>
    <col min="6147" max="6147" width="12" style="97" customWidth="1"/>
    <col min="6148" max="6148" width="10.7109375" style="97" customWidth="1"/>
    <col min="6149" max="6149" width="13.140625" style="97" customWidth="1"/>
    <col min="6150" max="6150" width="10.28515625" style="97" customWidth="1"/>
    <col min="6151" max="6151" width="10.42578125" style="97" customWidth="1"/>
    <col min="6152" max="6152" width="3.42578125" style="97" customWidth="1"/>
    <col min="6153" max="6153" width="3.7109375" style="97" customWidth="1"/>
    <col min="6154" max="6154" width="5.140625" style="97" customWidth="1"/>
    <col min="6155" max="6155" width="7.7109375" style="97" customWidth="1"/>
    <col min="6156" max="6156" width="6.5703125" style="97" customWidth="1"/>
    <col min="6157" max="6157" width="6.42578125" style="97" customWidth="1"/>
    <col min="6158" max="6158" width="7.7109375" style="97" customWidth="1"/>
    <col min="6159" max="6159" width="9" style="97" customWidth="1"/>
    <col min="6160" max="6161" width="0" style="97" hidden="1" customWidth="1"/>
    <col min="6162" max="6162" width="8.7109375" style="97" customWidth="1"/>
    <col min="6163" max="6163" width="11" style="97" customWidth="1"/>
    <col min="6164" max="6400" width="9.140625" style="97"/>
    <col min="6401" max="6401" width="3.7109375" style="97" customWidth="1"/>
    <col min="6402" max="6402" width="11.7109375" style="97" customWidth="1"/>
    <col min="6403" max="6403" width="12" style="97" customWidth="1"/>
    <col min="6404" max="6404" width="10.7109375" style="97" customWidth="1"/>
    <col min="6405" max="6405" width="13.140625" style="97" customWidth="1"/>
    <col min="6406" max="6406" width="10.28515625" style="97" customWidth="1"/>
    <col min="6407" max="6407" width="10.42578125" style="97" customWidth="1"/>
    <col min="6408" max="6408" width="3.42578125" style="97" customWidth="1"/>
    <col min="6409" max="6409" width="3.7109375" style="97" customWidth="1"/>
    <col min="6410" max="6410" width="5.140625" style="97" customWidth="1"/>
    <col min="6411" max="6411" width="7.7109375" style="97" customWidth="1"/>
    <col min="6412" max="6412" width="6.5703125" style="97" customWidth="1"/>
    <col min="6413" max="6413" width="6.42578125" style="97" customWidth="1"/>
    <col min="6414" max="6414" width="7.7109375" style="97" customWidth="1"/>
    <col min="6415" max="6415" width="9" style="97" customWidth="1"/>
    <col min="6416" max="6417" width="0" style="97" hidden="1" customWidth="1"/>
    <col min="6418" max="6418" width="8.7109375" style="97" customWidth="1"/>
    <col min="6419" max="6419" width="11" style="97" customWidth="1"/>
    <col min="6420" max="6656" width="9.140625" style="97"/>
    <col min="6657" max="6657" width="3.7109375" style="97" customWidth="1"/>
    <col min="6658" max="6658" width="11.7109375" style="97" customWidth="1"/>
    <col min="6659" max="6659" width="12" style="97" customWidth="1"/>
    <col min="6660" max="6660" width="10.7109375" style="97" customWidth="1"/>
    <col min="6661" max="6661" width="13.140625" style="97" customWidth="1"/>
    <col min="6662" max="6662" width="10.28515625" style="97" customWidth="1"/>
    <col min="6663" max="6663" width="10.42578125" style="97" customWidth="1"/>
    <col min="6664" max="6664" width="3.42578125" style="97" customWidth="1"/>
    <col min="6665" max="6665" width="3.7109375" style="97" customWidth="1"/>
    <col min="6666" max="6666" width="5.140625" style="97" customWidth="1"/>
    <col min="6667" max="6667" width="7.7109375" style="97" customWidth="1"/>
    <col min="6668" max="6668" width="6.5703125" style="97" customWidth="1"/>
    <col min="6669" max="6669" width="6.42578125" style="97" customWidth="1"/>
    <col min="6670" max="6670" width="7.7109375" style="97" customWidth="1"/>
    <col min="6671" max="6671" width="9" style="97" customWidth="1"/>
    <col min="6672" max="6673" width="0" style="97" hidden="1" customWidth="1"/>
    <col min="6674" max="6674" width="8.7109375" style="97" customWidth="1"/>
    <col min="6675" max="6675" width="11" style="97" customWidth="1"/>
    <col min="6676" max="6912" width="9.140625" style="97"/>
    <col min="6913" max="6913" width="3.7109375" style="97" customWidth="1"/>
    <col min="6914" max="6914" width="11.7109375" style="97" customWidth="1"/>
    <col min="6915" max="6915" width="12" style="97" customWidth="1"/>
    <col min="6916" max="6916" width="10.7109375" style="97" customWidth="1"/>
    <col min="6917" max="6917" width="13.140625" style="97" customWidth="1"/>
    <col min="6918" max="6918" width="10.28515625" style="97" customWidth="1"/>
    <col min="6919" max="6919" width="10.42578125" style="97" customWidth="1"/>
    <col min="6920" max="6920" width="3.42578125" style="97" customWidth="1"/>
    <col min="6921" max="6921" width="3.7109375" style="97" customWidth="1"/>
    <col min="6922" max="6922" width="5.140625" style="97" customWidth="1"/>
    <col min="6923" max="6923" width="7.7109375" style="97" customWidth="1"/>
    <col min="6924" max="6924" width="6.5703125" style="97" customWidth="1"/>
    <col min="6925" max="6925" width="6.42578125" style="97" customWidth="1"/>
    <col min="6926" max="6926" width="7.7109375" style="97" customWidth="1"/>
    <col min="6927" max="6927" width="9" style="97" customWidth="1"/>
    <col min="6928" max="6929" width="0" style="97" hidden="1" customWidth="1"/>
    <col min="6930" max="6930" width="8.7109375" style="97" customWidth="1"/>
    <col min="6931" max="6931" width="11" style="97" customWidth="1"/>
    <col min="6932" max="7168" width="9.140625" style="97"/>
    <col min="7169" max="7169" width="3.7109375" style="97" customWidth="1"/>
    <col min="7170" max="7170" width="11.7109375" style="97" customWidth="1"/>
    <col min="7171" max="7171" width="12" style="97" customWidth="1"/>
    <col min="7172" max="7172" width="10.7109375" style="97" customWidth="1"/>
    <col min="7173" max="7173" width="13.140625" style="97" customWidth="1"/>
    <col min="7174" max="7174" width="10.28515625" style="97" customWidth="1"/>
    <col min="7175" max="7175" width="10.42578125" style="97" customWidth="1"/>
    <col min="7176" max="7176" width="3.42578125" style="97" customWidth="1"/>
    <col min="7177" max="7177" width="3.7109375" style="97" customWidth="1"/>
    <col min="7178" max="7178" width="5.140625" style="97" customWidth="1"/>
    <col min="7179" max="7179" width="7.7109375" style="97" customWidth="1"/>
    <col min="7180" max="7180" width="6.5703125" style="97" customWidth="1"/>
    <col min="7181" max="7181" width="6.42578125" style="97" customWidth="1"/>
    <col min="7182" max="7182" width="7.7109375" style="97" customWidth="1"/>
    <col min="7183" max="7183" width="9" style="97" customWidth="1"/>
    <col min="7184" max="7185" width="0" style="97" hidden="1" customWidth="1"/>
    <col min="7186" max="7186" width="8.7109375" style="97" customWidth="1"/>
    <col min="7187" max="7187" width="11" style="97" customWidth="1"/>
    <col min="7188" max="7424" width="9.140625" style="97"/>
    <col min="7425" max="7425" width="3.7109375" style="97" customWidth="1"/>
    <col min="7426" max="7426" width="11.7109375" style="97" customWidth="1"/>
    <col min="7427" max="7427" width="12" style="97" customWidth="1"/>
    <col min="7428" max="7428" width="10.7109375" style="97" customWidth="1"/>
    <col min="7429" max="7429" width="13.140625" style="97" customWidth="1"/>
    <col min="7430" max="7430" width="10.28515625" style="97" customWidth="1"/>
    <col min="7431" max="7431" width="10.42578125" style="97" customWidth="1"/>
    <col min="7432" max="7432" width="3.42578125" style="97" customWidth="1"/>
    <col min="7433" max="7433" width="3.7109375" style="97" customWidth="1"/>
    <col min="7434" max="7434" width="5.140625" style="97" customWidth="1"/>
    <col min="7435" max="7435" width="7.7109375" style="97" customWidth="1"/>
    <col min="7436" max="7436" width="6.5703125" style="97" customWidth="1"/>
    <col min="7437" max="7437" width="6.42578125" style="97" customWidth="1"/>
    <col min="7438" max="7438" width="7.7109375" style="97" customWidth="1"/>
    <col min="7439" max="7439" width="9" style="97" customWidth="1"/>
    <col min="7440" max="7441" width="0" style="97" hidden="1" customWidth="1"/>
    <col min="7442" max="7442" width="8.7109375" style="97" customWidth="1"/>
    <col min="7443" max="7443" width="11" style="97" customWidth="1"/>
    <col min="7444" max="7680" width="9.140625" style="97"/>
    <col min="7681" max="7681" width="3.7109375" style="97" customWidth="1"/>
    <col min="7682" max="7682" width="11.7109375" style="97" customWidth="1"/>
    <col min="7683" max="7683" width="12" style="97" customWidth="1"/>
    <col min="7684" max="7684" width="10.7109375" style="97" customWidth="1"/>
    <col min="7685" max="7685" width="13.140625" style="97" customWidth="1"/>
    <col min="7686" max="7686" width="10.28515625" style="97" customWidth="1"/>
    <col min="7687" max="7687" width="10.42578125" style="97" customWidth="1"/>
    <col min="7688" max="7688" width="3.42578125" style="97" customWidth="1"/>
    <col min="7689" max="7689" width="3.7109375" style="97" customWidth="1"/>
    <col min="7690" max="7690" width="5.140625" style="97" customWidth="1"/>
    <col min="7691" max="7691" width="7.7109375" style="97" customWidth="1"/>
    <col min="7692" max="7692" width="6.5703125" style="97" customWidth="1"/>
    <col min="7693" max="7693" width="6.42578125" style="97" customWidth="1"/>
    <col min="7694" max="7694" width="7.7109375" style="97" customWidth="1"/>
    <col min="7695" max="7695" width="9" style="97" customWidth="1"/>
    <col min="7696" max="7697" width="0" style="97" hidden="1" customWidth="1"/>
    <col min="7698" max="7698" width="8.7109375" style="97" customWidth="1"/>
    <col min="7699" max="7699" width="11" style="97" customWidth="1"/>
    <col min="7700" max="7936" width="9.140625" style="97"/>
    <col min="7937" max="7937" width="3.7109375" style="97" customWidth="1"/>
    <col min="7938" max="7938" width="11.7109375" style="97" customWidth="1"/>
    <col min="7939" max="7939" width="12" style="97" customWidth="1"/>
    <col min="7940" max="7940" width="10.7109375" style="97" customWidth="1"/>
    <col min="7941" max="7941" width="13.140625" style="97" customWidth="1"/>
    <col min="7942" max="7942" width="10.28515625" style="97" customWidth="1"/>
    <col min="7943" max="7943" width="10.42578125" style="97" customWidth="1"/>
    <col min="7944" max="7944" width="3.42578125" style="97" customWidth="1"/>
    <col min="7945" max="7945" width="3.7109375" style="97" customWidth="1"/>
    <col min="7946" max="7946" width="5.140625" style="97" customWidth="1"/>
    <col min="7947" max="7947" width="7.7109375" style="97" customWidth="1"/>
    <col min="7948" max="7948" width="6.5703125" style="97" customWidth="1"/>
    <col min="7949" max="7949" width="6.42578125" style="97" customWidth="1"/>
    <col min="7950" max="7950" width="7.7109375" style="97" customWidth="1"/>
    <col min="7951" max="7951" width="9" style="97" customWidth="1"/>
    <col min="7952" max="7953" width="0" style="97" hidden="1" customWidth="1"/>
    <col min="7954" max="7954" width="8.7109375" style="97" customWidth="1"/>
    <col min="7955" max="7955" width="11" style="97" customWidth="1"/>
    <col min="7956" max="8192" width="9.140625" style="97"/>
    <col min="8193" max="8193" width="3.7109375" style="97" customWidth="1"/>
    <col min="8194" max="8194" width="11.7109375" style="97" customWidth="1"/>
    <col min="8195" max="8195" width="12" style="97" customWidth="1"/>
    <col min="8196" max="8196" width="10.7109375" style="97" customWidth="1"/>
    <col min="8197" max="8197" width="13.140625" style="97" customWidth="1"/>
    <col min="8198" max="8198" width="10.28515625" style="97" customWidth="1"/>
    <col min="8199" max="8199" width="10.42578125" style="97" customWidth="1"/>
    <col min="8200" max="8200" width="3.42578125" style="97" customWidth="1"/>
    <col min="8201" max="8201" width="3.7109375" style="97" customWidth="1"/>
    <col min="8202" max="8202" width="5.140625" style="97" customWidth="1"/>
    <col min="8203" max="8203" width="7.7109375" style="97" customWidth="1"/>
    <col min="8204" max="8204" width="6.5703125" style="97" customWidth="1"/>
    <col min="8205" max="8205" width="6.42578125" style="97" customWidth="1"/>
    <col min="8206" max="8206" width="7.7109375" style="97" customWidth="1"/>
    <col min="8207" max="8207" width="9" style="97" customWidth="1"/>
    <col min="8208" max="8209" width="0" style="97" hidden="1" customWidth="1"/>
    <col min="8210" max="8210" width="8.7109375" style="97" customWidth="1"/>
    <col min="8211" max="8211" width="11" style="97" customWidth="1"/>
    <col min="8212" max="8448" width="9.140625" style="97"/>
    <col min="8449" max="8449" width="3.7109375" style="97" customWidth="1"/>
    <col min="8450" max="8450" width="11.7109375" style="97" customWidth="1"/>
    <col min="8451" max="8451" width="12" style="97" customWidth="1"/>
    <col min="8452" max="8452" width="10.7109375" style="97" customWidth="1"/>
    <col min="8453" max="8453" width="13.140625" style="97" customWidth="1"/>
    <col min="8454" max="8454" width="10.28515625" style="97" customWidth="1"/>
    <col min="8455" max="8455" width="10.42578125" style="97" customWidth="1"/>
    <col min="8456" max="8456" width="3.42578125" style="97" customWidth="1"/>
    <col min="8457" max="8457" width="3.7109375" style="97" customWidth="1"/>
    <col min="8458" max="8458" width="5.140625" style="97" customWidth="1"/>
    <col min="8459" max="8459" width="7.7109375" style="97" customWidth="1"/>
    <col min="8460" max="8460" width="6.5703125" style="97" customWidth="1"/>
    <col min="8461" max="8461" width="6.42578125" style="97" customWidth="1"/>
    <col min="8462" max="8462" width="7.7109375" style="97" customWidth="1"/>
    <col min="8463" max="8463" width="9" style="97" customWidth="1"/>
    <col min="8464" max="8465" width="0" style="97" hidden="1" customWidth="1"/>
    <col min="8466" max="8466" width="8.7109375" style="97" customWidth="1"/>
    <col min="8467" max="8467" width="11" style="97" customWidth="1"/>
    <col min="8468" max="8704" width="9.140625" style="97"/>
    <col min="8705" max="8705" width="3.7109375" style="97" customWidth="1"/>
    <col min="8706" max="8706" width="11.7109375" style="97" customWidth="1"/>
    <col min="8707" max="8707" width="12" style="97" customWidth="1"/>
    <col min="8708" max="8708" width="10.7109375" style="97" customWidth="1"/>
    <col min="8709" max="8709" width="13.140625" style="97" customWidth="1"/>
    <col min="8710" max="8710" width="10.28515625" style="97" customWidth="1"/>
    <col min="8711" max="8711" width="10.42578125" style="97" customWidth="1"/>
    <col min="8712" max="8712" width="3.42578125" style="97" customWidth="1"/>
    <col min="8713" max="8713" width="3.7109375" style="97" customWidth="1"/>
    <col min="8714" max="8714" width="5.140625" style="97" customWidth="1"/>
    <col min="8715" max="8715" width="7.7109375" style="97" customWidth="1"/>
    <col min="8716" max="8716" width="6.5703125" style="97" customWidth="1"/>
    <col min="8717" max="8717" width="6.42578125" style="97" customWidth="1"/>
    <col min="8718" max="8718" width="7.7109375" style="97" customWidth="1"/>
    <col min="8719" max="8719" width="9" style="97" customWidth="1"/>
    <col min="8720" max="8721" width="0" style="97" hidden="1" customWidth="1"/>
    <col min="8722" max="8722" width="8.7109375" style="97" customWidth="1"/>
    <col min="8723" max="8723" width="11" style="97" customWidth="1"/>
    <col min="8724" max="8960" width="9.140625" style="97"/>
    <col min="8961" max="8961" width="3.7109375" style="97" customWidth="1"/>
    <col min="8962" max="8962" width="11.7109375" style="97" customWidth="1"/>
    <col min="8963" max="8963" width="12" style="97" customWidth="1"/>
    <col min="8964" max="8964" width="10.7109375" style="97" customWidth="1"/>
    <col min="8965" max="8965" width="13.140625" style="97" customWidth="1"/>
    <col min="8966" max="8966" width="10.28515625" style="97" customWidth="1"/>
    <col min="8967" max="8967" width="10.42578125" style="97" customWidth="1"/>
    <col min="8968" max="8968" width="3.42578125" style="97" customWidth="1"/>
    <col min="8969" max="8969" width="3.7109375" style="97" customWidth="1"/>
    <col min="8970" max="8970" width="5.140625" style="97" customWidth="1"/>
    <col min="8971" max="8971" width="7.7109375" style="97" customWidth="1"/>
    <col min="8972" max="8972" width="6.5703125" style="97" customWidth="1"/>
    <col min="8973" max="8973" width="6.42578125" style="97" customWidth="1"/>
    <col min="8974" max="8974" width="7.7109375" style="97" customWidth="1"/>
    <col min="8975" max="8975" width="9" style="97" customWidth="1"/>
    <col min="8976" max="8977" width="0" style="97" hidden="1" customWidth="1"/>
    <col min="8978" max="8978" width="8.7109375" style="97" customWidth="1"/>
    <col min="8979" max="8979" width="11" style="97" customWidth="1"/>
    <col min="8980" max="9216" width="9.140625" style="97"/>
    <col min="9217" max="9217" width="3.7109375" style="97" customWidth="1"/>
    <col min="9218" max="9218" width="11.7109375" style="97" customWidth="1"/>
    <col min="9219" max="9219" width="12" style="97" customWidth="1"/>
    <col min="9220" max="9220" width="10.7109375" style="97" customWidth="1"/>
    <col min="9221" max="9221" width="13.140625" style="97" customWidth="1"/>
    <col min="9222" max="9222" width="10.28515625" style="97" customWidth="1"/>
    <col min="9223" max="9223" width="10.42578125" style="97" customWidth="1"/>
    <col min="9224" max="9224" width="3.42578125" style="97" customWidth="1"/>
    <col min="9225" max="9225" width="3.7109375" style="97" customWidth="1"/>
    <col min="9226" max="9226" width="5.140625" style="97" customWidth="1"/>
    <col min="9227" max="9227" width="7.7109375" style="97" customWidth="1"/>
    <col min="9228" max="9228" width="6.5703125" style="97" customWidth="1"/>
    <col min="9229" max="9229" width="6.42578125" style="97" customWidth="1"/>
    <col min="9230" max="9230" width="7.7109375" style="97" customWidth="1"/>
    <col min="9231" max="9231" width="9" style="97" customWidth="1"/>
    <col min="9232" max="9233" width="0" style="97" hidden="1" customWidth="1"/>
    <col min="9234" max="9234" width="8.7109375" style="97" customWidth="1"/>
    <col min="9235" max="9235" width="11" style="97" customWidth="1"/>
    <col min="9236" max="9472" width="9.140625" style="97"/>
    <col min="9473" max="9473" width="3.7109375" style="97" customWidth="1"/>
    <col min="9474" max="9474" width="11.7109375" style="97" customWidth="1"/>
    <col min="9475" max="9475" width="12" style="97" customWidth="1"/>
    <col min="9476" max="9476" width="10.7109375" style="97" customWidth="1"/>
    <col min="9477" max="9477" width="13.140625" style="97" customWidth="1"/>
    <col min="9478" max="9478" width="10.28515625" style="97" customWidth="1"/>
    <col min="9479" max="9479" width="10.42578125" style="97" customWidth="1"/>
    <col min="9480" max="9480" width="3.42578125" style="97" customWidth="1"/>
    <col min="9481" max="9481" width="3.7109375" style="97" customWidth="1"/>
    <col min="9482" max="9482" width="5.140625" style="97" customWidth="1"/>
    <col min="9483" max="9483" width="7.7109375" style="97" customWidth="1"/>
    <col min="9484" max="9484" width="6.5703125" style="97" customWidth="1"/>
    <col min="9485" max="9485" width="6.42578125" style="97" customWidth="1"/>
    <col min="9486" max="9486" width="7.7109375" style="97" customWidth="1"/>
    <col min="9487" max="9487" width="9" style="97" customWidth="1"/>
    <col min="9488" max="9489" width="0" style="97" hidden="1" customWidth="1"/>
    <col min="9490" max="9490" width="8.7109375" style="97" customWidth="1"/>
    <col min="9491" max="9491" width="11" style="97" customWidth="1"/>
    <col min="9492" max="9728" width="9.140625" style="97"/>
    <col min="9729" max="9729" width="3.7109375" style="97" customWidth="1"/>
    <col min="9730" max="9730" width="11.7109375" style="97" customWidth="1"/>
    <col min="9731" max="9731" width="12" style="97" customWidth="1"/>
    <col min="9732" max="9732" width="10.7109375" style="97" customWidth="1"/>
    <col min="9733" max="9733" width="13.140625" style="97" customWidth="1"/>
    <col min="9734" max="9734" width="10.28515625" style="97" customWidth="1"/>
    <col min="9735" max="9735" width="10.42578125" style="97" customWidth="1"/>
    <col min="9736" max="9736" width="3.42578125" style="97" customWidth="1"/>
    <col min="9737" max="9737" width="3.7109375" style="97" customWidth="1"/>
    <col min="9738" max="9738" width="5.140625" style="97" customWidth="1"/>
    <col min="9739" max="9739" width="7.7109375" style="97" customWidth="1"/>
    <col min="9740" max="9740" width="6.5703125" style="97" customWidth="1"/>
    <col min="9741" max="9741" width="6.42578125" style="97" customWidth="1"/>
    <col min="9742" max="9742" width="7.7109375" style="97" customWidth="1"/>
    <col min="9743" max="9743" width="9" style="97" customWidth="1"/>
    <col min="9744" max="9745" width="0" style="97" hidden="1" customWidth="1"/>
    <col min="9746" max="9746" width="8.7109375" style="97" customWidth="1"/>
    <col min="9747" max="9747" width="11" style="97" customWidth="1"/>
    <col min="9748" max="9984" width="9.140625" style="97"/>
    <col min="9985" max="9985" width="3.7109375" style="97" customWidth="1"/>
    <col min="9986" max="9986" width="11.7109375" style="97" customWidth="1"/>
    <col min="9987" max="9987" width="12" style="97" customWidth="1"/>
    <col min="9988" max="9988" width="10.7109375" style="97" customWidth="1"/>
    <col min="9989" max="9989" width="13.140625" style="97" customWidth="1"/>
    <col min="9990" max="9990" width="10.28515625" style="97" customWidth="1"/>
    <col min="9991" max="9991" width="10.42578125" style="97" customWidth="1"/>
    <col min="9992" max="9992" width="3.42578125" style="97" customWidth="1"/>
    <col min="9993" max="9993" width="3.7109375" style="97" customWidth="1"/>
    <col min="9994" max="9994" width="5.140625" style="97" customWidth="1"/>
    <col min="9995" max="9995" width="7.7109375" style="97" customWidth="1"/>
    <col min="9996" max="9996" width="6.5703125" style="97" customWidth="1"/>
    <col min="9997" max="9997" width="6.42578125" style="97" customWidth="1"/>
    <col min="9998" max="9998" width="7.7109375" style="97" customWidth="1"/>
    <col min="9999" max="9999" width="9" style="97" customWidth="1"/>
    <col min="10000" max="10001" width="0" style="97" hidden="1" customWidth="1"/>
    <col min="10002" max="10002" width="8.7109375" style="97" customWidth="1"/>
    <col min="10003" max="10003" width="11" style="97" customWidth="1"/>
    <col min="10004" max="10240" width="9.140625" style="97"/>
    <col min="10241" max="10241" width="3.7109375" style="97" customWidth="1"/>
    <col min="10242" max="10242" width="11.7109375" style="97" customWidth="1"/>
    <col min="10243" max="10243" width="12" style="97" customWidth="1"/>
    <col min="10244" max="10244" width="10.7109375" style="97" customWidth="1"/>
    <col min="10245" max="10245" width="13.140625" style="97" customWidth="1"/>
    <col min="10246" max="10246" width="10.28515625" style="97" customWidth="1"/>
    <col min="10247" max="10247" width="10.42578125" style="97" customWidth="1"/>
    <col min="10248" max="10248" width="3.42578125" style="97" customWidth="1"/>
    <col min="10249" max="10249" width="3.7109375" style="97" customWidth="1"/>
    <col min="10250" max="10250" width="5.140625" style="97" customWidth="1"/>
    <col min="10251" max="10251" width="7.7109375" style="97" customWidth="1"/>
    <col min="10252" max="10252" width="6.5703125" style="97" customWidth="1"/>
    <col min="10253" max="10253" width="6.42578125" style="97" customWidth="1"/>
    <col min="10254" max="10254" width="7.7109375" style="97" customWidth="1"/>
    <col min="10255" max="10255" width="9" style="97" customWidth="1"/>
    <col min="10256" max="10257" width="0" style="97" hidden="1" customWidth="1"/>
    <col min="10258" max="10258" width="8.7109375" style="97" customWidth="1"/>
    <col min="10259" max="10259" width="11" style="97" customWidth="1"/>
    <col min="10260" max="10496" width="9.140625" style="97"/>
    <col min="10497" max="10497" width="3.7109375" style="97" customWidth="1"/>
    <col min="10498" max="10498" width="11.7109375" style="97" customWidth="1"/>
    <col min="10499" max="10499" width="12" style="97" customWidth="1"/>
    <col min="10500" max="10500" width="10.7109375" style="97" customWidth="1"/>
    <col min="10501" max="10501" width="13.140625" style="97" customWidth="1"/>
    <col min="10502" max="10502" width="10.28515625" style="97" customWidth="1"/>
    <col min="10503" max="10503" width="10.42578125" style="97" customWidth="1"/>
    <col min="10504" max="10504" width="3.42578125" style="97" customWidth="1"/>
    <col min="10505" max="10505" width="3.7109375" style="97" customWidth="1"/>
    <col min="10506" max="10506" width="5.140625" style="97" customWidth="1"/>
    <col min="10507" max="10507" width="7.7109375" style="97" customWidth="1"/>
    <col min="10508" max="10508" width="6.5703125" style="97" customWidth="1"/>
    <col min="10509" max="10509" width="6.42578125" style="97" customWidth="1"/>
    <col min="10510" max="10510" width="7.7109375" style="97" customWidth="1"/>
    <col min="10511" max="10511" width="9" style="97" customWidth="1"/>
    <col min="10512" max="10513" width="0" style="97" hidden="1" customWidth="1"/>
    <col min="10514" max="10514" width="8.7109375" style="97" customWidth="1"/>
    <col min="10515" max="10515" width="11" style="97" customWidth="1"/>
    <col min="10516" max="10752" width="9.140625" style="97"/>
    <col min="10753" max="10753" width="3.7109375" style="97" customWidth="1"/>
    <col min="10754" max="10754" width="11.7109375" style="97" customWidth="1"/>
    <col min="10755" max="10755" width="12" style="97" customWidth="1"/>
    <col min="10756" max="10756" width="10.7109375" style="97" customWidth="1"/>
    <col min="10757" max="10757" width="13.140625" style="97" customWidth="1"/>
    <col min="10758" max="10758" width="10.28515625" style="97" customWidth="1"/>
    <col min="10759" max="10759" width="10.42578125" style="97" customWidth="1"/>
    <col min="10760" max="10760" width="3.42578125" style="97" customWidth="1"/>
    <col min="10761" max="10761" width="3.7109375" style="97" customWidth="1"/>
    <col min="10762" max="10762" width="5.140625" style="97" customWidth="1"/>
    <col min="10763" max="10763" width="7.7109375" style="97" customWidth="1"/>
    <col min="10764" max="10764" width="6.5703125" style="97" customWidth="1"/>
    <col min="10765" max="10765" width="6.42578125" style="97" customWidth="1"/>
    <col min="10766" max="10766" width="7.7109375" style="97" customWidth="1"/>
    <col min="10767" max="10767" width="9" style="97" customWidth="1"/>
    <col min="10768" max="10769" width="0" style="97" hidden="1" customWidth="1"/>
    <col min="10770" max="10770" width="8.7109375" style="97" customWidth="1"/>
    <col min="10771" max="10771" width="11" style="97" customWidth="1"/>
    <col min="10772" max="11008" width="9.140625" style="97"/>
    <col min="11009" max="11009" width="3.7109375" style="97" customWidth="1"/>
    <col min="11010" max="11010" width="11.7109375" style="97" customWidth="1"/>
    <col min="11011" max="11011" width="12" style="97" customWidth="1"/>
    <col min="11012" max="11012" width="10.7109375" style="97" customWidth="1"/>
    <col min="11013" max="11013" width="13.140625" style="97" customWidth="1"/>
    <col min="11014" max="11014" width="10.28515625" style="97" customWidth="1"/>
    <col min="11015" max="11015" width="10.42578125" style="97" customWidth="1"/>
    <col min="11016" max="11016" width="3.42578125" style="97" customWidth="1"/>
    <col min="11017" max="11017" width="3.7109375" style="97" customWidth="1"/>
    <col min="11018" max="11018" width="5.140625" style="97" customWidth="1"/>
    <col min="11019" max="11019" width="7.7109375" style="97" customWidth="1"/>
    <col min="11020" max="11020" width="6.5703125" style="97" customWidth="1"/>
    <col min="11021" max="11021" width="6.42578125" style="97" customWidth="1"/>
    <col min="11022" max="11022" width="7.7109375" style="97" customWidth="1"/>
    <col min="11023" max="11023" width="9" style="97" customWidth="1"/>
    <col min="11024" max="11025" width="0" style="97" hidden="1" customWidth="1"/>
    <col min="11026" max="11026" width="8.7109375" style="97" customWidth="1"/>
    <col min="11027" max="11027" width="11" style="97" customWidth="1"/>
    <col min="11028" max="11264" width="9.140625" style="97"/>
    <col min="11265" max="11265" width="3.7109375" style="97" customWidth="1"/>
    <col min="11266" max="11266" width="11.7109375" style="97" customWidth="1"/>
    <col min="11267" max="11267" width="12" style="97" customWidth="1"/>
    <col min="11268" max="11268" width="10.7109375" style="97" customWidth="1"/>
    <col min="11269" max="11269" width="13.140625" style="97" customWidth="1"/>
    <col min="11270" max="11270" width="10.28515625" style="97" customWidth="1"/>
    <col min="11271" max="11271" width="10.42578125" style="97" customWidth="1"/>
    <col min="11272" max="11272" width="3.42578125" style="97" customWidth="1"/>
    <col min="11273" max="11273" width="3.7109375" style="97" customWidth="1"/>
    <col min="11274" max="11274" width="5.140625" style="97" customWidth="1"/>
    <col min="11275" max="11275" width="7.7109375" style="97" customWidth="1"/>
    <col min="11276" max="11276" width="6.5703125" style="97" customWidth="1"/>
    <col min="11277" max="11277" width="6.42578125" style="97" customWidth="1"/>
    <col min="11278" max="11278" width="7.7109375" style="97" customWidth="1"/>
    <col min="11279" max="11279" width="9" style="97" customWidth="1"/>
    <col min="11280" max="11281" width="0" style="97" hidden="1" customWidth="1"/>
    <col min="11282" max="11282" width="8.7109375" style="97" customWidth="1"/>
    <col min="11283" max="11283" width="11" style="97" customWidth="1"/>
    <col min="11284" max="11520" width="9.140625" style="97"/>
    <col min="11521" max="11521" width="3.7109375" style="97" customWidth="1"/>
    <col min="11522" max="11522" width="11.7109375" style="97" customWidth="1"/>
    <col min="11523" max="11523" width="12" style="97" customWidth="1"/>
    <col min="11524" max="11524" width="10.7109375" style="97" customWidth="1"/>
    <col min="11525" max="11525" width="13.140625" style="97" customWidth="1"/>
    <col min="11526" max="11526" width="10.28515625" style="97" customWidth="1"/>
    <col min="11527" max="11527" width="10.42578125" style="97" customWidth="1"/>
    <col min="11528" max="11528" width="3.42578125" style="97" customWidth="1"/>
    <col min="11529" max="11529" width="3.7109375" style="97" customWidth="1"/>
    <col min="11530" max="11530" width="5.140625" style="97" customWidth="1"/>
    <col min="11531" max="11531" width="7.7109375" style="97" customWidth="1"/>
    <col min="11532" max="11532" width="6.5703125" style="97" customWidth="1"/>
    <col min="11533" max="11533" width="6.42578125" style="97" customWidth="1"/>
    <col min="11534" max="11534" width="7.7109375" style="97" customWidth="1"/>
    <col min="11535" max="11535" width="9" style="97" customWidth="1"/>
    <col min="11536" max="11537" width="0" style="97" hidden="1" customWidth="1"/>
    <col min="11538" max="11538" width="8.7109375" style="97" customWidth="1"/>
    <col min="11539" max="11539" width="11" style="97" customWidth="1"/>
    <col min="11540" max="11776" width="9.140625" style="97"/>
    <col min="11777" max="11777" width="3.7109375" style="97" customWidth="1"/>
    <col min="11778" max="11778" width="11.7109375" style="97" customWidth="1"/>
    <col min="11779" max="11779" width="12" style="97" customWidth="1"/>
    <col min="11780" max="11780" width="10.7109375" style="97" customWidth="1"/>
    <col min="11781" max="11781" width="13.140625" style="97" customWidth="1"/>
    <col min="11782" max="11782" width="10.28515625" style="97" customWidth="1"/>
    <col min="11783" max="11783" width="10.42578125" style="97" customWidth="1"/>
    <col min="11784" max="11784" width="3.42578125" style="97" customWidth="1"/>
    <col min="11785" max="11785" width="3.7109375" style="97" customWidth="1"/>
    <col min="11786" max="11786" width="5.140625" style="97" customWidth="1"/>
    <col min="11787" max="11787" width="7.7109375" style="97" customWidth="1"/>
    <col min="11788" max="11788" width="6.5703125" style="97" customWidth="1"/>
    <col min="11789" max="11789" width="6.42578125" style="97" customWidth="1"/>
    <col min="11790" max="11790" width="7.7109375" style="97" customWidth="1"/>
    <col min="11791" max="11791" width="9" style="97" customWidth="1"/>
    <col min="11792" max="11793" width="0" style="97" hidden="1" customWidth="1"/>
    <col min="11794" max="11794" width="8.7109375" style="97" customWidth="1"/>
    <col min="11795" max="11795" width="11" style="97" customWidth="1"/>
    <col min="11796" max="12032" width="9.140625" style="97"/>
    <col min="12033" max="12033" width="3.7109375" style="97" customWidth="1"/>
    <col min="12034" max="12034" width="11.7109375" style="97" customWidth="1"/>
    <col min="12035" max="12035" width="12" style="97" customWidth="1"/>
    <col min="12036" max="12036" width="10.7109375" style="97" customWidth="1"/>
    <col min="12037" max="12037" width="13.140625" style="97" customWidth="1"/>
    <col min="12038" max="12038" width="10.28515625" style="97" customWidth="1"/>
    <col min="12039" max="12039" width="10.42578125" style="97" customWidth="1"/>
    <col min="12040" max="12040" width="3.42578125" style="97" customWidth="1"/>
    <col min="12041" max="12041" width="3.7109375" style="97" customWidth="1"/>
    <col min="12042" max="12042" width="5.140625" style="97" customWidth="1"/>
    <col min="12043" max="12043" width="7.7109375" style="97" customWidth="1"/>
    <col min="12044" max="12044" width="6.5703125" style="97" customWidth="1"/>
    <col min="12045" max="12045" width="6.42578125" style="97" customWidth="1"/>
    <col min="12046" max="12046" width="7.7109375" style="97" customWidth="1"/>
    <col min="12047" max="12047" width="9" style="97" customWidth="1"/>
    <col min="12048" max="12049" width="0" style="97" hidden="1" customWidth="1"/>
    <col min="12050" max="12050" width="8.7109375" style="97" customWidth="1"/>
    <col min="12051" max="12051" width="11" style="97" customWidth="1"/>
    <col min="12052" max="12288" width="9.140625" style="97"/>
    <col min="12289" max="12289" width="3.7109375" style="97" customWidth="1"/>
    <col min="12290" max="12290" width="11.7109375" style="97" customWidth="1"/>
    <col min="12291" max="12291" width="12" style="97" customWidth="1"/>
    <col min="12292" max="12292" width="10.7109375" style="97" customWidth="1"/>
    <col min="12293" max="12293" width="13.140625" style="97" customWidth="1"/>
    <col min="12294" max="12294" width="10.28515625" style="97" customWidth="1"/>
    <col min="12295" max="12295" width="10.42578125" style="97" customWidth="1"/>
    <col min="12296" max="12296" width="3.42578125" style="97" customWidth="1"/>
    <col min="12297" max="12297" width="3.7109375" style="97" customWidth="1"/>
    <col min="12298" max="12298" width="5.140625" style="97" customWidth="1"/>
    <col min="12299" max="12299" width="7.7109375" style="97" customWidth="1"/>
    <col min="12300" max="12300" width="6.5703125" style="97" customWidth="1"/>
    <col min="12301" max="12301" width="6.42578125" style="97" customWidth="1"/>
    <col min="12302" max="12302" width="7.7109375" style="97" customWidth="1"/>
    <col min="12303" max="12303" width="9" style="97" customWidth="1"/>
    <col min="12304" max="12305" width="0" style="97" hidden="1" customWidth="1"/>
    <col min="12306" max="12306" width="8.7109375" style="97" customWidth="1"/>
    <col min="12307" max="12307" width="11" style="97" customWidth="1"/>
    <col min="12308" max="12544" width="9.140625" style="97"/>
    <col min="12545" max="12545" width="3.7109375" style="97" customWidth="1"/>
    <col min="12546" max="12546" width="11.7109375" style="97" customWidth="1"/>
    <col min="12547" max="12547" width="12" style="97" customWidth="1"/>
    <col min="12548" max="12548" width="10.7109375" style="97" customWidth="1"/>
    <col min="12549" max="12549" width="13.140625" style="97" customWidth="1"/>
    <col min="12550" max="12550" width="10.28515625" style="97" customWidth="1"/>
    <col min="12551" max="12551" width="10.42578125" style="97" customWidth="1"/>
    <col min="12552" max="12552" width="3.42578125" style="97" customWidth="1"/>
    <col min="12553" max="12553" width="3.7109375" style="97" customWidth="1"/>
    <col min="12554" max="12554" width="5.140625" style="97" customWidth="1"/>
    <col min="12555" max="12555" width="7.7109375" style="97" customWidth="1"/>
    <col min="12556" max="12556" width="6.5703125" style="97" customWidth="1"/>
    <col min="12557" max="12557" width="6.42578125" style="97" customWidth="1"/>
    <col min="12558" max="12558" width="7.7109375" style="97" customWidth="1"/>
    <col min="12559" max="12559" width="9" style="97" customWidth="1"/>
    <col min="12560" max="12561" width="0" style="97" hidden="1" customWidth="1"/>
    <col min="12562" max="12562" width="8.7109375" style="97" customWidth="1"/>
    <col min="12563" max="12563" width="11" style="97" customWidth="1"/>
    <col min="12564" max="12800" width="9.140625" style="97"/>
    <col min="12801" max="12801" width="3.7109375" style="97" customWidth="1"/>
    <col min="12802" max="12802" width="11.7109375" style="97" customWidth="1"/>
    <col min="12803" max="12803" width="12" style="97" customWidth="1"/>
    <col min="12804" max="12804" width="10.7109375" style="97" customWidth="1"/>
    <col min="12805" max="12805" width="13.140625" style="97" customWidth="1"/>
    <col min="12806" max="12806" width="10.28515625" style="97" customWidth="1"/>
    <col min="12807" max="12807" width="10.42578125" style="97" customWidth="1"/>
    <col min="12808" max="12808" width="3.42578125" style="97" customWidth="1"/>
    <col min="12809" max="12809" width="3.7109375" style="97" customWidth="1"/>
    <col min="12810" max="12810" width="5.140625" style="97" customWidth="1"/>
    <col min="12811" max="12811" width="7.7109375" style="97" customWidth="1"/>
    <col min="12812" max="12812" width="6.5703125" style="97" customWidth="1"/>
    <col min="12813" max="12813" width="6.42578125" style="97" customWidth="1"/>
    <col min="12814" max="12814" width="7.7109375" style="97" customWidth="1"/>
    <col min="12815" max="12815" width="9" style="97" customWidth="1"/>
    <col min="12816" max="12817" width="0" style="97" hidden="1" customWidth="1"/>
    <col min="12818" max="12818" width="8.7109375" style="97" customWidth="1"/>
    <col min="12819" max="12819" width="11" style="97" customWidth="1"/>
    <col min="12820" max="13056" width="9.140625" style="97"/>
    <col min="13057" max="13057" width="3.7109375" style="97" customWidth="1"/>
    <col min="13058" max="13058" width="11.7109375" style="97" customWidth="1"/>
    <col min="13059" max="13059" width="12" style="97" customWidth="1"/>
    <col min="13060" max="13060" width="10.7109375" style="97" customWidth="1"/>
    <col min="13061" max="13061" width="13.140625" style="97" customWidth="1"/>
    <col min="13062" max="13062" width="10.28515625" style="97" customWidth="1"/>
    <col min="13063" max="13063" width="10.42578125" style="97" customWidth="1"/>
    <col min="13064" max="13064" width="3.42578125" style="97" customWidth="1"/>
    <col min="13065" max="13065" width="3.7109375" style="97" customWidth="1"/>
    <col min="13066" max="13066" width="5.140625" style="97" customWidth="1"/>
    <col min="13067" max="13067" width="7.7109375" style="97" customWidth="1"/>
    <col min="13068" max="13068" width="6.5703125" style="97" customWidth="1"/>
    <col min="13069" max="13069" width="6.42578125" style="97" customWidth="1"/>
    <col min="13070" max="13070" width="7.7109375" style="97" customWidth="1"/>
    <col min="13071" max="13071" width="9" style="97" customWidth="1"/>
    <col min="13072" max="13073" width="0" style="97" hidden="1" customWidth="1"/>
    <col min="13074" max="13074" width="8.7109375" style="97" customWidth="1"/>
    <col min="13075" max="13075" width="11" style="97" customWidth="1"/>
    <col min="13076" max="13312" width="9.140625" style="97"/>
    <col min="13313" max="13313" width="3.7109375" style="97" customWidth="1"/>
    <col min="13314" max="13314" width="11.7109375" style="97" customWidth="1"/>
    <col min="13315" max="13315" width="12" style="97" customWidth="1"/>
    <col min="13316" max="13316" width="10.7109375" style="97" customWidth="1"/>
    <col min="13317" max="13317" width="13.140625" style="97" customWidth="1"/>
    <col min="13318" max="13318" width="10.28515625" style="97" customWidth="1"/>
    <col min="13319" max="13319" width="10.42578125" style="97" customWidth="1"/>
    <col min="13320" max="13320" width="3.42578125" style="97" customWidth="1"/>
    <col min="13321" max="13321" width="3.7109375" style="97" customWidth="1"/>
    <col min="13322" max="13322" width="5.140625" style="97" customWidth="1"/>
    <col min="13323" max="13323" width="7.7109375" style="97" customWidth="1"/>
    <col min="13324" max="13324" width="6.5703125" style="97" customWidth="1"/>
    <col min="13325" max="13325" width="6.42578125" style="97" customWidth="1"/>
    <col min="13326" max="13326" width="7.7109375" style="97" customWidth="1"/>
    <col min="13327" max="13327" width="9" style="97" customWidth="1"/>
    <col min="13328" max="13329" width="0" style="97" hidden="1" customWidth="1"/>
    <col min="13330" max="13330" width="8.7109375" style="97" customWidth="1"/>
    <col min="13331" max="13331" width="11" style="97" customWidth="1"/>
    <col min="13332" max="13568" width="9.140625" style="97"/>
    <col min="13569" max="13569" width="3.7109375" style="97" customWidth="1"/>
    <col min="13570" max="13570" width="11.7109375" style="97" customWidth="1"/>
    <col min="13571" max="13571" width="12" style="97" customWidth="1"/>
    <col min="13572" max="13572" width="10.7109375" style="97" customWidth="1"/>
    <col min="13573" max="13573" width="13.140625" style="97" customWidth="1"/>
    <col min="13574" max="13574" width="10.28515625" style="97" customWidth="1"/>
    <col min="13575" max="13575" width="10.42578125" style="97" customWidth="1"/>
    <col min="13576" max="13576" width="3.42578125" style="97" customWidth="1"/>
    <col min="13577" max="13577" width="3.7109375" style="97" customWidth="1"/>
    <col min="13578" max="13578" width="5.140625" style="97" customWidth="1"/>
    <col min="13579" max="13579" width="7.7109375" style="97" customWidth="1"/>
    <col min="13580" max="13580" width="6.5703125" style="97" customWidth="1"/>
    <col min="13581" max="13581" width="6.42578125" style="97" customWidth="1"/>
    <col min="13582" max="13582" width="7.7109375" style="97" customWidth="1"/>
    <col min="13583" max="13583" width="9" style="97" customWidth="1"/>
    <col min="13584" max="13585" width="0" style="97" hidden="1" customWidth="1"/>
    <col min="13586" max="13586" width="8.7109375" style="97" customWidth="1"/>
    <col min="13587" max="13587" width="11" style="97" customWidth="1"/>
    <col min="13588" max="13824" width="9.140625" style="97"/>
    <col min="13825" max="13825" width="3.7109375" style="97" customWidth="1"/>
    <col min="13826" max="13826" width="11.7109375" style="97" customWidth="1"/>
    <col min="13827" max="13827" width="12" style="97" customWidth="1"/>
    <col min="13828" max="13828" width="10.7109375" style="97" customWidth="1"/>
    <col min="13829" max="13829" width="13.140625" style="97" customWidth="1"/>
    <col min="13830" max="13830" width="10.28515625" style="97" customWidth="1"/>
    <col min="13831" max="13831" width="10.42578125" style="97" customWidth="1"/>
    <col min="13832" max="13832" width="3.42578125" style="97" customWidth="1"/>
    <col min="13833" max="13833" width="3.7109375" style="97" customWidth="1"/>
    <col min="13834" max="13834" width="5.140625" style="97" customWidth="1"/>
    <col min="13835" max="13835" width="7.7109375" style="97" customWidth="1"/>
    <col min="13836" max="13836" width="6.5703125" style="97" customWidth="1"/>
    <col min="13837" max="13837" width="6.42578125" style="97" customWidth="1"/>
    <col min="13838" max="13838" width="7.7109375" style="97" customWidth="1"/>
    <col min="13839" max="13839" width="9" style="97" customWidth="1"/>
    <col min="13840" max="13841" width="0" style="97" hidden="1" customWidth="1"/>
    <col min="13842" max="13842" width="8.7109375" style="97" customWidth="1"/>
    <col min="13843" max="13843" width="11" style="97" customWidth="1"/>
    <col min="13844" max="14080" width="9.140625" style="97"/>
    <col min="14081" max="14081" width="3.7109375" style="97" customWidth="1"/>
    <col min="14082" max="14082" width="11.7109375" style="97" customWidth="1"/>
    <col min="14083" max="14083" width="12" style="97" customWidth="1"/>
    <col min="14084" max="14084" width="10.7109375" style="97" customWidth="1"/>
    <col min="14085" max="14085" width="13.140625" style="97" customWidth="1"/>
    <col min="14086" max="14086" width="10.28515625" style="97" customWidth="1"/>
    <col min="14087" max="14087" width="10.42578125" style="97" customWidth="1"/>
    <col min="14088" max="14088" width="3.42578125" style="97" customWidth="1"/>
    <col min="14089" max="14089" width="3.7109375" style="97" customWidth="1"/>
    <col min="14090" max="14090" width="5.140625" style="97" customWidth="1"/>
    <col min="14091" max="14091" width="7.7109375" style="97" customWidth="1"/>
    <col min="14092" max="14092" width="6.5703125" style="97" customWidth="1"/>
    <col min="14093" max="14093" width="6.42578125" style="97" customWidth="1"/>
    <col min="14094" max="14094" width="7.7109375" style="97" customWidth="1"/>
    <col min="14095" max="14095" width="9" style="97" customWidth="1"/>
    <col min="14096" max="14097" width="0" style="97" hidden="1" customWidth="1"/>
    <col min="14098" max="14098" width="8.7109375" style="97" customWidth="1"/>
    <col min="14099" max="14099" width="11" style="97" customWidth="1"/>
    <col min="14100" max="14336" width="9.140625" style="97"/>
    <col min="14337" max="14337" width="3.7109375" style="97" customWidth="1"/>
    <col min="14338" max="14338" width="11.7109375" style="97" customWidth="1"/>
    <col min="14339" max="14339" width="12" style="97" customWidth="1"/>
    <col min="14340" max="14340" width="10.7109375" style="97" customWidth="1"/>
    <col min="14341" max="14341" width="13.140625" style="97" customWidth="1"/>
    <col min="14342" max="14342" width="10.28515625" style="97" customWidth="1"/>
    <col min="14343" max="14343" width="10.42578125" style="97" customWidth="1"/>
    <col min="14344" max="14344" width="3.42578125" style="97" customWidth="1"/>
    <col min="14345" max="14345" width="3.7109375" style="97" customWidth="1"/>
    <col min="14346" max="14346" width="5.140625" style="97" customWidth="1"/>
    <col min="14347" max="14347" width="7.7109375" style="97" customWidth="1"/>
    <col min="14348" max="14348" width="6.5703125" style="97" customWidth="1"/>
    <col min="14349" max="14349" width="6.42578125" style="97" customWidth="1"/>
    <col min="14350" max="14350" width="7.7109375" style="97" customWidth="1"/>
    <col min="14351" max="14351" width="9" style="97" customWidth="1"/>
    <col min="14352" max="14353" width="0" style="97" hidden="1" customWidth="1"/>
    <col min="14354" max="14354" width="8.7109375" style="97" customWidth="1"/>
    <col min="14355" max="14355" width="11" style="97" customWidth="1"/>
    <col min="14356" max="14592" width="9.140625" style="97"/>
    <col min="14593" max="14593" width="3.7109375" style="97" customWidth="1"/>
    <col min="14594" max="14594" width="11.7109375" style="97" customWidth="1"/>
    <col min="14595" max="14595" width="12" style="97" customWidth="1"/>
    <col min="14596" max="14596" width="10.7109375" style="97" customWidth="1"/>
    <col min="14597" max="14597" width="13.140625" style="97" customWidth="1"/>
    <col min="14598" max="14598" width="10.28515625" style="97" customWidth="1"/>
    <col min="14599" max="14599" width="10.42578125" style="97" customWidth="1"/>
    <col min="14600" max="14600" width="3.42578125" style="97" customWidth="1"/>
    <col min="14601" max="14601" width="3.7109375" style="97" customWidth="1"/>
    <col min="14602" max="14602" width="5.140625" style="97" customWidth="1"/>
    <col min="14603" max="14603" width="7.7109375" style="97" customWidth="1"/>
    <col min="14604" max="14604" width="6.5703125" style="97" customWidth="1"/>
    <col min="14605" max="14605" width="6.42578125" style="97" customWidth="1"/>
    <col min="14606" max="14606" width="7.7109375" style="97" customWidth="1"/>
    <col min="14607" max="14607" width="9" style="97" customWidth="1"/>
    <col min="14608" max="14609" width="0" style="97" hidden="1" customWidth="1"/>
    <col min="14610" max="14610" width="8.7109375" style="97" customWidth="1"/>
    <col min="14611" max="14611" width="11" style="97" customWidth="1"/>
    <col min="14612" max="14848" width="9.140625" style="97"/>
    <col min="14849" max="14849" width="3.7109375" style="97" customWidth="1"/>
    <col min="14850" max="14850" width="11.7109375" style="97" customWidth="1"/>
    <col min="14851" max="14851" width="12" style="97" customWidth="1"/>
    <col min="14852" max="14852" width="10.7109375" style="97" customWidth="1"/>
    <col min="14853" max="14853" width="13.140625" style="97" customWidth="1"/>
    <col min="14854" max="14854" width="10.28515625" style="97" customWidth="1"/>
    <col min="14855" max="14855" width="10.42578125" style="97" customWidth="1"/>
    <col min="14856" max="14856" width="3.42578125" style="97" customWidth="1"/>
    <col min="14857" max="14857" width="3.7109375" style="97" customWidth="1"/>
    <col min="14858" max="14858" width="5.140625" style="97" customWidth="1"/>
    <col min="14859" max="14859" width="7.7109375" style="97" customWidth="1"/>
    <col min="14860" max="14860" width="6.5703125" style="97" customWidth="1"/>
    <col min="14861" max="14861" width="6.42578125" style="97" customWidth="1"/>
    <col min="14862" max="14862" width="7.7109375" style="97" customWidth="1"/>
    <col min="14863" max="14863" width="9" style="97" customWidth="1"/>
    <col min="14864" max="14865" width="0" style="97" hidden="1" customWidth="1"/>
    <col min="14866" max="14866" width="8.7109375" style="97" customWidth="1"/>
    <col min="14867" max="14867" width="11" style="97" customWidth="1"/>
    <col min="14868" max="15104" width="9.140625" style="97"/>
    <col min="15105" max="15105" width="3.7109375" style="97" customWidth="1"/>
    <col min="15106" max="15106" width="11.7109375" style="97" customWidth="1"/>
    <col min="15107" max="15107" width="12" style="97" customWidth="1"/>
    <col min="15108" max="15108" width="10.7109375" style="97" customWidth="1"/>
    <col min="15109" max="15109" width="13.140625" style="97" customWidth="1"/>
    <col min="15110" max="15110" width="10.28515625" style="97" customWidth="1"/>
    <col min="15111" max="15111" width="10.42578125" style="97" customWidth="1"/>
    <col min="15112" max="15112" width="3.42578125" style="97" customWidth="1"/>
    <col min="15113" max="15113" width="3.7109375" style="97" customWidth="1"/>
    <col min="15114" max="15114" width="5.140625" style="97" customWidth="1"/>
    <col min="15115" max="15115" width="7.7109375" style="97" customWidth="1"/>
    <col min="15116" max="15116" width="6.5703125" style="97" customWidth="1"/>
    <col min="15117" max="15117" width="6.42578125" style="97" customWidth="1"/>
    <col min="15118" max="15118" width="7.7109375" style="97" customWidth="1"/>
    <col min="15119" max="15119" width="9" style="97" customWidth="1"/>
    <col min="15120" max="15121" width="0" style="97" hidden="1" customWidth="1"/>
    <col min="15122" max="15122" width="8.7109375" style="97" customWidth="1"/>
    <col min="15123" max="15123" width="11" style="97" customWidth="1"/>
    <col min="15124" max="15360" width="9.140625" style="97"/>
    <col min="15361" max="15361" width="3.7109375" style="97" customWidth="1"/>
    <col min="15362" max="15362" width="11.7109375" style="97" customWidth="1"/>
    <col min="15363" max="15363" width="12" style="97" customWidth="1"/>
    <col min="15364" max="15364" width="10.7109375" style="97" customWidth="1"/>
    <col min="15365" max="15365" width="13.140625" style="97" customWidth="1"/>
    <col min="15366" max="15366" width="10.28515625" style="97" customWidth="1"/>
    <col min="15367" max="15367" width="10.42578125" style="97" customWidth="1"/>
    <col min="15368" max="15368" width="3.42578125" style="97" customWidth="1"/>
    <col min="15369" max="15369" width="3.7109375" style="97" customWidth="1"/>
    <col min="15370" max="15370" width="5.140625" style="97" customWidth="1"/>
    <col min="15371" max="15371" width="7.7109375" style="97" customWidth="1"/>
    <col min="15372" max="15372" width="6.5703125" style="97" customWidth="1"/>
    <col min="15373" max="15373" width="6.42578125" style="97" customWidth="1"/>
    <col min="15374" max="15374" width="7.7109375" style="97" customWidth="1"/>
    <col min="15375" max="15375" width="9" style="97" customWidth="1"/>
    <col min="15376" max="15377" width="0" style="97" hidden="1" customWidth="1"/>
    <col min="15378" max="15378" width="8.7109375" style="97" customWidth="1"/>
    <col min="15379" max="15379" width="11" style="97" customWidth="1"/>
    <col min="15380" max="15616" width="9.140625" style="97"/>
    <col min="15617" max="15617" width="3.7109375" style="97" customWidth="1"/>
    <col min="15618" max="15618" width="11.7109375" style="97" customWidth="1"/>
    <col min="15619" max="15619" width="12" style="97" customWidth="1"/>
    <col min="15620" max="15620" width="10.7109375" style="97" customWidth="1"/>
    <col min="15621" max="15621" width="13.140625" style="97" customWidth="1"/>
    <col min="15622" max="15622" width="10.28515625" style="97" customWidth="1"/>
    <col min="15623" max="15623" width="10.42578125" style="97" customWidth="1"/>
    <col min="15624" max="15624" width="3.42578125" style="97" customWidth="1"/>
    <col min="15625" max="15625" width="3.7109375" style="97" customWidth="1"/>
    <col min="15626" max="15626" width="5.140625" style="97" customWidth="1"/>
    <col min="15627" max="15627" width="7.7109375" style="97" customWidth="1"/>
    <col min="15628" max="15628" width="6.5703125" style="97" customWidth="1"/>
    <col min="15629" max="15629" width="6.42578125" style="97" customWidth="1"/>
    <col min="15630" max="15630" width="7.7109375" style="97" customWidth="1"/>
    <col min="15631" max="15631" width="9" style="97" customWidth="1"/>
    <col min="15632" max="15633" width="0" style="97" hidden="1" customWidth="1"/>
    <col min="15634" max="15634" width="8.7109375" style="97" customWidth="1"/>
    <col min="15635" max="15635" width="11" style="97" customWidth="1"/>
    <col min="15636" max="15872" width="9.140625" style="97"/>
    <col min="15873" max="15873" width="3.7109375" style="97" customWidth="1"/>
    <col min="15874" max="15874" width="11.7109375" style="97" customWidth="1"/>
    <col min="15875" max="15875" width="12" style="97" customWidth="1"/>
    <col min="15876" max="15876" width="10.7109375" style="97" customWidth="1"/>
    <col min="15877" max="15877" width="13.140625" style="97" customWidth="1"/>
    <col min="15878" max="15878" width="10.28515625" style="97" customWidth="1"/>
    <col min="15879" max="15879" width="10.42578125" style="97" customWidth="1"/>
    <col min="15880" max="15880" width="3.42578125" style="97" customWidth="1"/>
    <col min="15881" max="15881" width="3.7109375" style="97" customWidth="1"/>
    <col min="15882" max="15882" width="5.140625" style="97" customWidth="1"/>
    <col min="15883" max="15883" width="7.7109375" style="97" customWidth="1"/>
    <col min="15884" max="15884" width="6.5703125" style="97" customWidth="1"/>
    <col min="15885" max="15885" width="6.42578125" style="97" customWidth="1"/>
    <col min="15886" max="15886" width="7.7109375" style="97" customWidth="1"/>
    <col min="15887" max="15887" width="9" style="97" customWidth="1"/>
    <col min="15888" max="15889" width="0" style="97" hidden="1" customWidth="1"/>
    <col min="15890" max="15890" width="8.7109375" style="97" customWidth="1"/>
    <col min="15891" max="15891" width="11" style="97" customWidth="1"/>
    <col min="15892" max="16128" width="9.140625" style="97"/>
    <col min="16129" max="16129" width="3.7109375" style="97" customWidth="1"/>
    <col min="16130" max="16130" width="11.7109375" style="97" customWidth="1"/>
    <col min="16131" max="16131" width="12" style="97" customWidth="1"/>
    <col min="16132" max="16132" width="10.7109375" style="97" customWidth="1"/>
    <col min="16133" max="16133" width="13.140625" style="97" customWidth="1"/>
    <col min="16134" max="16134" width="10.28515625" style="97" customWidth="1"/>
    <col min="16135" max="16135" width="10.42578125" style="97" customWidth="1"/>
    <col min="16136" max="16136" width="3.42578125" style="97" customWidth="1"/>
    <col min="16137" max="16137" width="3.7109375" style="97" customWidth="1"/>
    <col min="16138" max="16138" width="5.140625" style="97" customWidth="1"/>
    <col min="16139" max="16139" width="7.7109375" style="97" customWidth="1"/>
    <col min="16140" max="16140" width="6.5703125" style="97" customWidth="1"/>
    <col min="16141" max="16141" width="6.42578125" style="97" customWidth="1"/>
    <col min="16142" max="16142" width="7.7109375" style="97" customWidth="1"/>
    <col min="16143" max="16143" width="9" style="97" customWidth="1"/>
    <col min="16144" max="16145" width="0" style="97" hidden="1" customWidth="1"/>
    <col min="16146" max="16146" width="8.7109375" style="97" customWidth="1"/>
    <col min="16147" max="16147" width="11" style="97" customWidth="1"/>
    <col min="16148" max="16384" width="9.140625" style="97"/>
  </cols>
  <sheetData>
    <row r="1" spans="1:25" s="94" customFormat="1" ht="13.5" customHeight="1" x14ac:dyDescent="0.25">
      <c r="A1" s="582" t="s">
        <v>4581</v>
      </c>
      <c r="B1" s="583"/>
      <c r="C1" s="583"/>
      <c r="D1" s="583"/>
      <c r="E1" s="583"/>
      <c r="F1" s="583"/>
      <c r="G1" s="583"/>
      <c r="H1" s="586"/>
      <c r="I1" s="586"/>
      <c r="J1" s="586"/>
      <c r="K1" s="586"/>
      <c r="L1" s="586"/>
      <c r="M1" s="586"/>
      <c r="N1" s="93"/>
      <c r="O1" s="587" t="s">
        <v>60</v>
      </c>
      <c r="P1" s="588"/>
      <c r="Q1" s="588"/>
      <c r="R1" s="588"/>
      <c r="S1" s="589"/>
    </row>
    <row r="2" spans="1:25" s="94" customFormat="1" ht="23.25" customHeight="1" thickBot="1" x14ac:dyDescent="0.25">
      <c r="A2" s="584"/>
      <c r="B2" s="585"/>
      <c r="C2" s="585"/>
      <c r="D2" s="585"/>
      <c r="E2" s="585"/>
      <c r="F2" s="585"/>
      <c r="G2" s="585"/>
      <c r="H2" s="95"/>
      <c r="I2" s="95"/>
      <c r="J2" s="95"/>
      <c r="K2" s="95"/>
      <c r="L2" s="95"/>
      <c r="M2" s="95"/>
      <c r="N2" s="96"/>
      <c r="O2" s="590"/>
      <c r="P2" s="590"/>
      <c r="Q2" s="590"/>
      <c r="R2" s="590"/>
      <c r="S2" s="591"/>
    </row>
    <row r="3" spans="1:25" ht="15.75" customHeight="1" x14ac:dyDescent="0.25">
      <c r="A3" s="592" t="s">
        <v>4579</v>
      </c>
      <c r="B3" s="593"/>
      <c r="C3" s="593"/>
      <c r="D3" s="593"/>
      <c r="E3" s="593"/>
      <c r="F3" s="593"/>
      <c r="G3" s="593"/>
      <c r="H3" s="594" t="s">
        <v>61</v>
      </c>
      <c r="I3" s="595"/>
      <c r="J3" s="595"/>
      <c r="K3" s="595"/>
      <c r="L3" s="595"/>
      <c r="M3" s="595"/>
      <c r="N3" s="595"/>
      <c r="O3" s="595"/>
      <c r="P3" s="595"/>
      <c r="Q3" s="595"/>
      <c r="R3" s="595"/>
      <c r="S3" s="596"/>
    </row>
    <row r="4" spans="1:25" ht="11.25" customHeight="1" x14ac:dyDescent="0.2">
      <c r="A4" s="597"/>
      <c r="B4" s="598"/>
      <c r="C4" s="598"/>
      <c r="D4" s="598"/>
      <c r="E4" s="598"/>
      <c r="F4" s="598"/>
      <c r="G4" s="598"/>
      <c r="H4" s="599" t="s">
        <v>62</v>
      </c>
      <c r="I4" s="600"/>
      <c r="J4" s="601"/>
      <c r="K4" s="605"/>
      <c r="L4" s="605"/>
      <c r="M4" s="605"/>
      <c r="N4" s="607" t="s">
        <v>63</v>
      </c>
      <c r="O4" s="610" t="s">
        <v>64</v>
      </c>
      <c r="P4" s="549" t="s">
        <v>7</v>
      </c>
      <c r="Q4" s="550"/>
      <c r="R4" s="550"/>
      <c r="S4" s="576"/>
    </row>
    <row r="5" spans="1:25" s="94" customFormat="1" ht="7.5" customHeight="1" x14ac:dyDescent="0.2">
      <c r="A5" s="578"/>
      <c r="B5" s="579"/>
      <c r="C5" s="579"/>
      <c r="D5" s="579"/>
      <c r="E5" s="579"/>
      <c r="F5" s="579"/>
      <c r="G5" s="579"/>
      <c r="H5" s="602"/>
      <c r="I5" s="603"/>
      <c r="J5" s="604"/>
      <c r="K5" s="606"/>
      <c r="L5" s="606"/>
      <c r="M5" s="606"/>
      <c r="N5" s="608"/>
      <c r="O5" s="611"/>
      <c r="P5" s="552"/>
      <c r="Q5" s="553"/>
      <c r="R5" s="553"/>
      <c r="S5" s="577"/>
    </row>
    <row r="6" spans="1:25" s="94" customFormat="1" ht="16.5" customHeight="1" x14ac:dyDescent="0.2">
      <c r="A6" s="580" t="s">
        <v>4555</v>
      </c>
      <c r="B6" s="581"/>
      <c r="C6" s="581"/>
      <c r="D6" s="581"/>
      <c r="E6" s="581"/>
      <c r="F6" s="581"/>
      <c r="G6" s="581"/>
      <c r="H6" s="98" t="s">
        <v>18</v>
      </c>
      <c r="I6" s="99"/>
      <c r="J6" s="100"/>
      <c r="K6" s="101"/>
      <c r="L6" s="101"/>
      <c r="M6" s="102"/>
      <c r="N6" s="609"/>
      <c r="O6" s="612"/>
      <c r="P6" s="103"/>
      <c r="Q6" s="103"/>
      <c r="R6" s="103"/>
      <c r="S6" s="104"/>
    </row>
    <row r="7" spans="1:25" s="94" customFormat="1" ht="15.75" customHeight="1" thickBot="1" x14ac:dyDescent="0.3">
      <c r="A7" s="560" t="s">
        <v>20</v>
      </c>
      <c r="B7" s="561"/>
      <c r="C7" s="105"/>
      <c r="D7" s="562"/>
      <c r="E7" s="563"/>
      <c r="F7" s="563"/>
      <c r="G7" s="563"/>
      <c r="H7" s="564" t="s">
        <v>65</v>
      </c>
      <c r="I7" s="565"/>
      <c r="J7" s="566"/>
      <c r="K7" s="567">
        <f>+N7+O7</f>
        <v>0</v>
      </c>
      <c r="L7" s="568"/>
      <c r="M7" s="569"/>
      <c r="N7" s="106">
        <f>+R33</f>
        <v>0</v>
      </c>
      <c r="O7" s="107">
        <f>+S33</f>
        <v>0</v>
      </c>
      <c r="P7" s="108"/>
      <c r="Q7" s="108"/>
      <c r="R7" s="108"/>
      <c r="S7" s="109"/>
    </row>
    <row r="8" spans="1:25" s="94" customFormat="1" ht="6" customHeight="1" x14ac:dyDescent="0.25">
      <c r="A8" s="110"/>
      <c r="B8" s="111"/>
      <c r="C8" s="111"/>
      <c r="D8" s="111"/>
      <c r="E8" s="111"/>
      <c r="F8" s="111"/>
      <c r="G8" s="111"/>
      <c r="H8" s="112"/>
      <c r="I8" s="112"/>
      <c r="J8" s="113"/>
      <c r="K8" s="114"/>
      <c r="L8" s="114"/>
      <c r="M8" s="115"/>
      <c r="N8" s="116"/>
      <c r="O8" s="117"/>
      <c r="P8" s="114"/>
      <c r="Q8" s="114"/>
      <c r="R8" s="118"/>
      <c r="S8" s="119"/>
    </row>
    <row r="9" spans="1:25" s="94" customFormat="1" ht="15" customHeight="1" x14ac:dyDescent="0.2">
      <c r="A9" s="570" t="s">
        <v>66</v>
      </c>
      <c r="B9" s="571"/>
      <c r="C9" s="572"/>
      <c r="D9" s="573" t="str">
        <f>+VLOOKUP($M$10,$B$40:$D$2318,2,FALSE)</f>
        <v>PAYMENT OF LEAVE</v>
      </c>
      <c r="E9" s="574"/>
      <c r="F9" s="574"/>
      <c r="G9" s="575"/>
      <c r="N9" s="120"/>
      <c r="O9" s="519" t="s">
        <v>8</v>
      </c>
      <c r="P9" s="520"/>
      <c r="Q9" s="520"/>
      <c r="R9" s="520"/>
      <c r="S9" s="521"/>
    </row>
    <row r="10" spans="1:25" s="94" customFormat="1" ht="9" customHeight="1" x14ac:dyDescent="0.2">
      <c r="A10" s="522" t="s">
        <v>2</v>
      </c>
      <c r="B10" s="523"/>
      <c r="C10" s="524"/>
      <c r="D10" s="528" t="str">
        <f>+VLOOKUP($M$10,$B$40:$D$2318,3,FALSE)</f>
        <v>BB HH XX 102</v>
      </c>
      <c r="E10" s="529"/>
      <c r="F10" s="529"/>
      <c r="G10" s="529"/>
      <c r="H10" s="532" t="s">
        <v>16</v>
      </c>
      <c r="I10" s="533"/>
      <c r="J10" s="533"/>
      <c r="K10" s="533"/>
      <c r="L10" s="121"/>
      <c r="M10" s="536" t="s">
        <v>27</v>
      </c>
      <c r="N10" s="537"/>
      <c r="O10" s="540"/>
      <c r="P10" s="541"/>
      <c r="Q10" s="541"/>
      <c r="R10" s="541"/>
      <c r="S10" s="542"/>
    </row>
    <row r="11" spans="1:25" s="94" customFormat="1" ht="7.5" customHeight="1" x14ac:dyDescent="0.2">
      <c r="A11" s="525"/>
      <c r="B11" s="526"/>
      <c r="C11" s="527"/>
      <c r="D11" s="530"/>
      <c r="E11" s="531"/>
      <c r="F11" s="531"/>
      <c r="G11" s="531"/>
      <c r="H11" s="534"/>
      <c r="I11" s="535"/>
      <c r="J11" s="535"/>
      <c r="K11" s="535"/>
      <c r="L11" s="122"/>
      <c r="M11" s="538"/>
      <c r="N11" s="539"/>
      <c r="O11" s="543"/>
      <c r="P11" s="526"/>
      <c r="Q11" s="526"/>
      <c r="R11" s="526"/>
      <c r="S11" s="544"/>
    </row>
    <row r="12" spans="1:25" s="94" customFormat="1" ht="9.75" customHeight="1" x14ac:dyDescent="0.2">
      <c r="A12" s="525"/>
      <c r="B12" s="526"/>
      <c r="C12" s="526"/>
      <c r="D12" s="526"/>
      <c r="E12" s="526"/>
      <c r="F12" s="526"/>
      <c r="G12" s="526"/>
      <c r="H12" s="526"/>
      <c r="I12" s="526"/>
      <c r="J12" s="526"/>
      <c r="K12" s="526"/>
      <c r="L12" s="526"/>
      <c r="M12" s="526"/>
      <c r="N12" s="526"/>
      <c r="O12" s="526"/>
      <c r="P12" s="526"/>
      <c r="Q12" s="526"/>
      <c r="R12" s="526"/>
      <c r="S12" s="544"/>
    </row>
    <row r="13" spans="1:25" s="123" customFormat="1" ht="18.95" customHeight="1" x14ac:dyDescent="0.2">
      <c r="A13" s="545" t="s">
        <v>22</v>
      </c>
      <c r="B13" s="547" t="s">
        <v>23</v>
      </c>
      <c r="C13" s="547" t="s">
        <v>33</v>
      </c>
      <c r="D13" s="549" t="s">
        <v>34</v>
      </c>
      <c r="E13" s="550"/>
      <c r="F13" s="551"/>
      <c r="G13" s="555" t="s">
        <v>10</v>
      </c>
      <c r="H13" s="556"/>
      <c r="I13" s="556"/>
      <c r="J13" s="556"/>
      <c r="K13" s="557" t="s">
        <v>68</v>
      </c>
      <c r="L13" s="558"/>
      <c r="M13" s="558"/>
      <c r="N13" s="558"/>
      <c r="O13" s="559"/>
      <c r="P13" s="508" t="s">
        <v>69</v>
      </c>
      <c r="Q13" s="510" t="s">
        <v>70</v>
      </c>
      <c r="R13" s="512" t="s">
        <v>71</v>
      </c>
      <c r="S13" s="513"/>
    </row>
    <row r="14" spans="1:25" ht="24" customHeight="1" x14ac:dyDescent="0.2">
      <c r="A14" s="546"/>
      <c r="B14" s="548"/>
      <c r="C14" s="548"/>
      <c r="D14" s="552"/>
      <c r="E14" s="553"/>
      <c r="F14" s="554"/>
      <c r="G14" s="124" t="s">
        <v>24</v>
      </c>
      <c r="H14" s="514" t="s">
        <v>25</v>
      </c>
      <c r="I14" s="515"/>
      <c r="J14" s="515"/>
      <c r="K14" s="125" t="s">
        <v>72</v>
      </c>
      <c r="L14" s="126" t="s">
        <v>11</v>
      </c>
      <c r="M14" s="126" t="s">
        <v>73</v>
      </c>
      <c r="N14" s="127" t="s">
        <v>74</v>
      </c>
      <c r="O14" s="128" t="s">
        <v>75</v>
      </c>
      <c r="P14" s="509"/>
      <c r="Q14" s="511"/>
      <c r="R14" s="129" t="s">
        <v>11</v>
      </c>
      <c r="S14" s="130" t="s">
        <v>76</v>
      </c>
    </row>
    <row r="15" spans="1:25" ht="18" customHeight="1" x14ac:dyDescent="0.25">
      <c r="A15" s="131">
        <v>1</v>
      </c>
      <c r="B15" s="270" t="str">
        <f>IF('ΓΛ 44Ν(LEAVE) Ιουν 2023-... '!$S9="ΓΛ44 ΙΖ",'ΓΛ 44Ν(LEAVE) Ιουν 2023-... '!B9,"")</f>
        <v/>
      </c>
      <c r="C15" s="270" t="str">
        <f>IF('ΓΛ 44Ν(LEAVE) Ιουν 2023-... '!$S9="ΓΛ44 ΙΖ",'ΓΛ 44Ν(LEAVE) Ιουν 2023-... '!C9,"")</f>
        <v/>
      </c>
      <c r="D15" s="516" t="str">
        <f>IF('ΓΛ 44Ν(LEAVE) Ιουν 2023-... '!$S9="ΓΛ44 ΙΖ",'ΓΛ 44Ν(LEAVE) Ιουν 2023-... '!D9,"")</f>
        <v/>
      </c>
      <c r="E15" s="517"/>
      <c r="F15" s="518"/>
      <c r="G15" s="279"/>
      <c r="H15" s="132"/>
      <c r="I15" s="133" t="str">
        <f t="shared" ref="I15:I32" si="0">IF(G15="","",+MONTH(G15))</f>
        <v/>
      </c>
      <c r="J15" s="134" t="str">
        <f t="shared" ref="J15:J32" si="1">IF(G15="","",+YEAR(G15))</f>
        <v/>
      </c>
      <c r="K15" s="285"/>
      <c r="L15" s="285"/>
      <c r="M15" s="208"/>
      <c r="N15" s="209"/>
      <c r="O15" s="210"/>
      <c r="P15" s="2"/>
      <c r="Q15" s="2"/>
      <c r="R15" s="137"/>
      <c r="S15" s="138" t="str">
        <f>IF('ΓΛ 44Ν(LEAVE) Ιουν 2023-... '!$S9="ΓΛ44 ΙΖ",'ΓΛ 44Ν(LEAVE) Ιουν 2023-... '!N9,"")</f>
        <v/>
      </c>
      <c r="T15" s="503" t="str">
        <f>IF(AND(G15&lt;&gt;"",MONTH(G15)&gt;=3,'ΓΛ 44Ν(LEAVE) Ιουν 2023-... '!F9="ΝΑΙ"),"Για Αξιωματούχους από 1/3/19  χρησιμοποιείστε το έντυπο ΓΛ44Β",+IF(Q15="N/A","Η κλίμακα αυτή έχει καταργηθεί",""))</f>
        <v/>
      </c>
      <c r="U15" s="504"/>
      <c r="V15" s="504"/>
      <c r="W15" s="504"/>
      <c r="X15" s="504"/>
      <c r="Y15" s="97" t="b">
        <f>+IF(AND('ΓΛ44Β (Αξιωμ) Ιαν 2020-Δεκ2 (2)'!I10&lt;&gt;"",'ΓΛ44Β (Αξιωμ) Ιαν 2020-Δεκ2 (2)'!M10=""),FALSE,TRUE)</f>
        <v>1</v>
      </c>
    </row>
    <row r="16" spans="1:25" ht="18" customHeight="1" x14ac:dyDescent="0.25">
      <c r="A16" s="139">
        <v>2</v>
      </c>
      <c r="B16" s="270" t="str">
        <f>IF('ΓΛ 44Ν(LEAVE) Ιουν 2023-... '!$S10="ΓΛ44 ΙΖ",'ΓΛ 44Ν(LEAVE) Ιουν 2023-... '!B10,"")</f>
        <v/>
      </c>
      <c r="C16" s="270" t="str">
        <f>IF('ΓΛ 44Ν(LEAVE) Ιουν 2023-... '!$S10="ΓΛ44 ΙΖ",'ΓΛ 44Ν(LEAVE) Ιουν 2023-... '!C10,"")</f>
        <v/>
      </c>
      <c r="D16" s="500" t="str">
        <f>IF('ΓΛ 44Ν(LEAVE) Ιουν 2023-... '!$S10="ΓΛ44 ΙΖ",'ΓΛ 44Ν(LEAVE) Ιουν 2023-... '!D10,"")</f>
        <v/>
      </c>
      <c r="E16" s="501"/>
      <c r="F16" s="502"/>
      <c r="G16" s="279"/>
      <c r="H16" s="132"/>
      <c r="I16" s="133" t="str">
        <f t="shared" si="0"/>
        <v/>
      </c>
      <c r="J16" s="134" t="str">
        <f t="shared" si="1"/>
        <v/>
      </c>
      <c r="K16" s="207"/>
      <c r="L16" s="208"/>
      <c r="M16" s="208"/>
      <c r="N16" s="209"/>
      <c r="O16" s="210"/>
      <c r="P16" s="135">
        <f t="shared" ref="P16:P32" si="2">M16*1.2+N16*1.5+L16</f>
        <v>0</v>
      </c>
      <c r="Q16" s="136">
        <f t="shared" ref="Q16:Q32" si="3">IF(K16="",0,IF(G16&lt;$N$39,VLOOKUP(K16,$J$39:$N$115,4,FALSE),VLOOKUP(K16,$J$39:$N$115,5,FALSE)))</f>
        <v>0</v>
      </c>
      <c r="R16" s="137">
        <f t="shared" ref="R16:R32" si="4">+IF(AND(OR(M16&gt;0,N16&gt;0,L16&gt;0),K16&lt;&gt;""),"",M16*1.2+N16*1.5+L16)</f>
        <v>0</v>
      </c>
      <c r="S16" s="138" t="str">
        <f>IF('ΓΛ 44Ν(LEAVE) Ιουν 2023-... '!$S10="ΓΛ44 ΙΖ",'ΓΛ 44Ν(LEAVE) Ιουν 2023-... '!N10,"")</f>
        <v/>
      </c>
      <c r="T16" s="503" t="str">
        <f>IF(AND(G16&lt;&gt;"",MONTH(G16)&gt;=3,'ΓΛ 44Ν(LEAVE) Ιουν 2023-... '!F10="ΝΑΙ"),"Για Αξιωματούχους από 1/3/19  χρησιμοποιείστε το έντυπο ΓΛ44Β",+IF(Q16="N/A","Η κλίμακα αυτή έχει καταργηθεί",""))</f>
        <v/>
      </c>
      <c r="U16" s="504"/>
      <c r="V16" s="504"/>
      <c r="W16" s="504"/>
      <c r="X16" s="504"/>
      <c r="Y16" s="97" t="b">
        <f>+IF(AND('ΓΛ44Β (Αξιωμ) Ιαν 2020-Δεκ2 (2)'!I11&lt;&gt;"",'ΓΛ44Β (Αξιωμ) Ιαν 2020-Δεκ2 (2)'!M11=""),FALSE,TRUE)</f>
        <v>1</v>
      </c>
    </row>
    <row r="17" spans="1:25" ht="18" customHeight="1" x14ac:dyDescent="0.25">
      <c r="A17" s="139">
        <v>3</v>
      </c>
      <c r="B17" s="270" t="str">
        <f>IF('ΓΛ 44Ν(LEAVE) Ιουν 2023-... '!$S11="ΓΛ44 ΙΖ",'ΓΛ 44Ν(LEAVE) Ιουν 2023-... '!B11,"")</f>
        <v/>
      </c>
      <c r="C17" s="270" t="str">
        <f>IF('ΓΛ 44Ν(LEAVE) Ιουν 2023-... '!$S11="ΓΛ44 ΙΖ",'ΓΛ 44Ν(LEAVE) Ιουν 2023-... '!C11,"")</f>
        <v/>
      </c>
      <c r="D17" s="500" t="str">
        <f>IF('ΓΛ 44Ν(LEAVE) Ιουν 2023-... '!$S11="ΓΛ44 ΙΖ",'ΓΛ 44Ν(LEAVE) Ιουν 2023-... '!D11,"")</f>
        <v/>
      </c>
      <c r="E17" s="501"/>
      <c r="F17" s="502"/>
      <c r="G17" s="279"/>
      <c r="H17" s="132"/>
      <c r="I17" s="133" t="str">
        <f t="shared" si="0"/>
        <v/>
      </c>
      <c r="J17" s="134" t="str">
        <f t="shared" si="1"/>
        <v/>
      </c>
      <c r="K17" s="207"/>
      <c r="L17" s="208"/>
      <c r="M17" s="208"/>
      <c r="N17" s="209"/>
      <c r="O17" s="210"/>
      <c r="P17" s="135">
        <f t="shared" si="2"/>
        <v>0</v>
      </c>
      <c r="Q17" s="136">
        <f t="shared" si="3"/>
        <v>0</v>
      </c>
      <c r="R17" s="137">
        <f t="shared" si="4"/>
        <v>0</v>
      </c>
      <c r="S17" s="138" t="str">
        <f>IF('ΓΛ 44Ν(LEAVE) Ιουν 2023-... '!$S11="ΓΛ44 ΙΖ",'ΓΛ 44Ν(LEAVE) Ιουν 2023-... '!N11,"")</f>
        <v/>
      </c>
      <c r="T17" s="503" t="str">
        <f>IF(AND(G17&lt;&gt;"",MONTH(G17)&gt;=3,'ΓΛ 44Ν(LEAVE) Ιουν 2023-... '!F11="ΝΑΙ"),"Για Αξιωματούχους από 1/3/19  χρησιμοποιείστε το έντυπο ΓΛ44Β",+IF(Q17="N/A","Η κλίμακα αυτή έχει καταργηθεί",""))</f>
        <v/>
      </c>
      <c r="U17" s="504"/>
      <c r="V17" s="504"/>
      <c r="W17" s="504"/>
      <c r="X17" s="504"/>
      <c r="Y17" s="97" t="b">
        <f>+IF(AND('ΓΛ44Β (Αξιωμ) Ιαν 2020-Δεκ2 (2)'!I12&lt;&gt;"",'ΓΛ44Β (Αξιωμ) Ιαν 2020-Δεκ2 (2)'!M12=""),FALSE,TRUE)</f>
        <v>1</v>
      </c>
    </row>
    <row r="18" spans="1:25" ht="18" customHeight="1" x14ac:dyDescent="0.25">
      <c r="A18" s="139">
        <v>4</v>
      </c>
      <c r="B18" s="270" t="str">
        <f>IF('ΓΛ 44Ν(LEAVE) Ιουν 2023-... '!$S12="ΓΛ44 ΙΖ",'ΓΛ 44Ν(LEAVE) Ιουν 2023-... '!B12,"")</f>
        <v/>
      </c>
      <c r="C18" s="270" t="str">
        <f>IF('ΓΛ 44Ν(LEAVE) Ιουν 2023-... '!$S12="ΓΛ44 ΙΖ",'ΓΛ 44Ν(LEAVE) Ιουν 2023-... '!C12,"")</f>
        <v/>
      </c>
      <c r="D18" s="500" t="str">
        <f>IF('ΓΛ 44Ν(LEAVE) Ιουν 2023-... '!$S12="ΓΛ44 ΙΖ",'ΓΛ 44Ν(LEAVE) Ιουν 2023-... '!D12,"")</f>
        <v/>
      </c>
      <c r="E18" s="501"/>
      <c r="F18" s="502"/>
      <c r="G18" s="279"/>
      <c r="H18" s="132"/>
      <c r="I18" s="133" t="str">
        <f t="shared" si="0"/>
        <v/>
      </c>
      <c r="J18" s="134" t="str">
        <f t="shared" si="1"/>
        <v/>
      </c>
      <c r="K18" s="207"/>
      <c r="L18" s="208"/>
      <c r="M18" s="208"/>
      <c r="N18" s="209"/>
      <c r="O18" s="210"/>
      <c r="P18" s="135">
        <f t="shared" si="2"/>
        <v>0</v>
      </c>
      <c r="Q18" s="136">
        <f t="shared" si="3"/>
        <v>0</v>
      </c>
      <c r="R18" s="137">
        <f t="shared" si="4"/>
        <v>0</v>
      </c>
      <c r="S18" s="138" t="str">
        <f>IF('ΓΛ 44Ν(LEAVE) Ιουν 2023-... '!$S12="ΓΛ44 ΙΖ",'ΓΛ 44Ν(LEAVE) Ιουν 2023-... '!N12,"")</f>
        <v/>
      </c>
      <c r="T18" s="503" t="str">
        <f>IF(AND(G18&lt;&gt;"",MONTH(G18)&gt;=3,'ΓΛ 44Ν(LEAVE) Ιουν 2023-... '!F12="ΝΑΙ"),"Για Αξιωματούχους από 1/3/19  χρησιμοποιείστε το έντυπο ΓΛ44Β",+IF(Q18="N/A","Η κλίμακα αυτή έχει καταργηθεί",""))</f>
        <v/>
      </c>
      <c r="U18" s="504"/>
      <c r="V18" s="504"/>
      <c r="W18" s="504"/>
      <c r="X18" s="504"/>
      <c r="Y18" s="97" t="b">
        <f>+IF(AND('ΓΛ44Β (Αξιωμ) Ιαν 2020-Δεκ2 (2)'!I13&lt;&gt;"",'ΓΛ44Β (Αξιωμ) Ιαν 2020-Δεκ2 (2)'!M13=""),FALSE,TRUE)</f>
        <v>1</v>
      </c>
    </row>
    <row r="19" spans="1:25" ht="18" customHeight="1" x14ac:dyDescent="0.25">
      <c r="A19" s="139">
        <v>5</v>
      </c>
      <c r="B19" s="270" t="str">
        <f>IF('ΓΛ 44Ν(LEAVE) Ιουν 2023-... '!$S13="ΓΛ44 ΙΖ",'ΓΛ 44Ν(LEAVE) Ιουν 2023-... '!B13,"")</f>
        <v/>
      </c>
      <c r="C19" s="270" t="str">
        <f>IF('ΓΛ 44Ν(LEAVE) Ιουν 2023-... '!$S13="ΓΛ44 ΙΖ",'ΓΛ 44Ν(LEAVE) Ιουν 2023-... '!C13,"")</f>
        <v/>
      </c>
      <c r="D19" s="500" t="str">
        <f>IF('ΓΛ 44Ν(LEAVE) Ιουν 2023-... '!$S13="ΓΛ44 ΙΖ",'ΓΛ 44Ν(LEAVE) Ιουν 2023-... '!D13,"")</f>
        <v/>
      </c>
      <c r="E19" s="501"/>
      <c r="F19" s="502"/>
      <c r="G19" s="279"/>
      <c r="H19" s="132"/>
      <c r="I19" s="133" t="str">
        <f t="shared" si="0"/>
        <v/>
      </c>
      <c r="J19" s="134" t="str">
        <f t="shared" si="1"/>
        <v/>
      </c>
      <c r="K19" s="207"/>
      <c r="L19" s="208"/>
      <c r="M19" s="208"/>
      <c r="N19" s="209"/>
      <c r="O19" s="210"/>
      <c r="P19" s="135">
        <f t="shared" si="2"/>
        <v>0</v>
      </c>
      <c r="Q19" s="136">
        <f t="shared" si="3"/>
        <v>0</v>
      </c>
      <c r="R19" s="137">
        <f t="shared" si="4"/>
        <v>0</v>
      </c>
      <c r="S19" s="138" t="str">
        <f>IF('ΓΛ 44Ν(LEAVE) Ιουν 2023-... '!$S13="ΓΛ44 ΙΖ",'ΓΛ 44Ν(LEAVE) Ιουν 2023-... '!N13,"")</f>
        <v/>
      </c>
      <c r="T19" s="503" t="str">
        <f>IF(AND(G19&lt;&gt;"",MONTH(G19)&gt;=3,'ΓΛ 44Ν(LEAVE) Ιουν 2023-... '!F13="ΝΑΙ"),"Για Αξιωματούχους από 1/3/19  χρησιμοποιείστε το έντυπο ΓΛ44Β",+IF(Q19="N/A","Η κλίμακα αυτή έχει καταργηθεί",""))</f>
        <v/>
      </c>
      <c r="U19" s="504"/>
      <c r="V19" s="504"/>
      <c r="W19" s="504"/>
      <c r="X19" s="504"/>
      <c r="Y19" s="97" t="b">
        <f>+IF(AND('ΓΛ44Β (Αξιωμ) Ιαν 2020-Δεκ2 (2)'!I14&lt;&gt;"",'ΓΛ44Β (Αξιωμ) Ιαν 2020-Δεκ2 (2)'!M14=""),FALSE,TRUE)</f>
        <v>1</v>
      </c>
    </row>
    <row r="20" spans="1:25" ht="18" customHeight="1" x14ac:dyDescent="0.25">
      <c r="A20" s="139">
        <v>6</v>
      </c>
      <c r="B20" s="270" t="str">
        <f>IF('ΓΛ 44Ν(LEAVE) Ιουν 2023-... '!$S14="ΓΛ44 ΙΖ",'ΓΛ 44Ν(LEAVE) Ιουν 2023-... '!B14,"")</f>
        <v/>
      </c>
      <c r="C20" s="270" t="str">
        <f>IF('ΓΛ 44Ν(LEAVE) Ιουν 2023-... '!$S14="ΓΛ44 ΙΖ",'ΓΛ 44Ν(LEAVE) Ιουν 2023-... '!C14,"")</f>
        <v/>
      </c>
      <c r="D20" s="500" t="str">
        <f>IF('ΓΛ 44Ν(LEAVE) Ιουν 2023-... '!$S14="ΓΛ44 ΙΖ",'ΓΛ 44Ν(LEAVE) Ιουν 2023-... '!D14,"")</f>
        <v/>
      </c>
      <c r="E20" s="501"/>
      <c r="F20" s="502"/>
      <c r="G20" s="279"/>
      <c r="H20" s="132"/>
      <c r="I20" s="133" t="str">
        <f t="shared" si="0"/>
        <v/>
      </c>
      <c r="J20" s="134" t="str">
        <f t="shared" si="1"/>
        <v/>
      </c>
      <c r="K20" s="207"/>
      <c r="L20" s="208"/>
      <c r="M20" s="208"/>
      <c r="N20" s="209"/>
      <c r="O20" s="210"/>
      <c r="P20" s="135">
        <f t="shared" si="2"/>
        <v>0</v>
      </c>
      <c r="Q20" s="136">
        <f t="shared" si="3"/>
        <v>0</v>
      </c>
      <c r="R20" s="137">
        <f t="shared" si="4"/>
        <v>0</v>
      </c>
      <c r="S20" s="138" t="str">
        <f>IF('ΓΛ 44Ν(LEAVE) Ιουν 2023-... '!$S14="ΓΛ44 ΙΖ",'ΓΛ 44Ν(LEAVE) Ιουν 2023-... '!N14,"")</f>
        <v/>
      </c>
      <c r="T20" s="503" t="str">
        <f>IF(AND(G20&lt;&gt;"",MONTH(G20)&gt;=3,'ΓΛ 44Ν(LEAVE) Ιουν 2023-... '!F14="ΝΑΙ"),"Για Αξιωματούχους από 1/3/19  χρησιμοποιείστε το έντυπο ΓΛ44Β",+IF(Q20="N/A","Η κλίμακα αυτή έχει καταργηθεί",""))</f>
        <v/>
      </c>
      <c r="U20" s="504"/>
      <c r="V20" s="504"/>
      <c r="W20" s="504"/>
      <c r="X20" s="504"/>
      <c r="Y20" s="97" t="b">
        <f>+IF(AND('ΓΛ44Β (Αξιωμ) Ιαν 2020-Δεκ2 (2)'!I15&lt;&gt;"",'ΓΛ44Β (Αξιωμ) Ιαν 2020-Δεκ2 (2)'!M15=""),FALSE,TRUE)</f>
        <v>1</v>
      </c>
    </row>
    <row r="21" spans="1:25" ht="18" customHeight="1" x14ac:dyDescent="0.25">
      <c r="A21" s="139">
        <v>7</v>
      </c>
      <c r="B21" s="270" t="str">
        <f>IF('ΓΛ 44Ν(LEAVE) Ιουν 2023-... '!$S15="ΓΛ44 ΙΖ",'ΓΛ 44Ν(LEAVE) Ιουν 2023-... '!B15,"")</f>
        <v/>
      </c>
      <c r="C21" s="270" t="str">
        <f>IF('ΓΛ 44Ν(LEAVE) Ιουν 2023-... '!$S15="ΓΛ44 ΙΖ",'ΓΛ 44Ν(LEAVE) Ιουν 2023-... '!C15,"")</f>
        <v/>
      </c>
      <c r="D21" s="500" t="str">
        <f>IF('ΓΛ 44Ν(LEAVE) Ιουν 2023-... '!$S15="ΓΛ44 ΙΖ",'ΓΛ 44Ν(LEAVE) Ιουν 2023-... '!D15,"")</f>
        <v/>
      </c>
      <c r="E21" s="501"/>
      <c r="F21" s="502"/>
      <c r="G21" s="279"/>
      <c r="H21" s="132"/>
      <c r="I21" s="133" t="str">
        <f t="shared" si="0"/>
        <v/>
      </c>
      <c r="J21" s="134" t="str">
        <f t="shared" si="1"/>
        <v/>
      </c>
      <c r="K21" s="207"/>
      <c r="L21" s="208"/>
      <c r="M21" s="208"/>
      <c r="N21" s="209"/>
      <c r="O21" s="210"/>
      <c r="P21" s="135">
        <f t="shared" si="2"/>
        <v>0</v>
      </c>
      <c r="Q21" s="136">
        <f t="shared" si="3"/>
        <v>0</v>
      </c>
      <c r="R21" s="137">
        <f t="shared" si="4"/>
        <v>0</v>
      </c>
      <c r="S21" s="138" t="str">
        <f>IF('ΓΛ 44Ν(LEAVE) Ιουν 2023-... '!$S15="ΓΛ44 ΙΖ",'ΓΛ 44Ν(LEAVE) Ιουν 2023-... '!N15,"")</f>
        <v/>
      </c>
      <c r="T21" s="503" t="str">
        <f>IF(AND(G21&lt;&gt;"",MONTH(G21)&gt;=3,'ΓΛ 44Ν(LEAVE) Ιουν 2023-... '!F15="ΝΑΙ"),"Για Αξιωματούχους από 1/3/19  χρησιμοποιείστε το έντυπο ΓΛ44Β",+IF(Q21="N/A","Η κλίμακα αυτή έχει καταργηθεί",""))</f>
        <v/>
      </c>
      <c r="U21" s="504"/>
      <c r="V21" s="504"/>
      <c r="W21" s="504"/>
      <c r="X21" s="504"/>
      <c r="Y21" s="97" t="b">
        <f>+IF(AND('ΓΛ44Β (Αξιωμ) Ιαν 2020-Δεκ2 (2)'!I16&lt;&gt;"",'ΓΛ44Β (Αξιωμ) Ιαν 2020-Δεκ2 (2)'!M16=""),FALSE,TRUE)</f>
        <v>1</v>
      </c>
    </row>
    <row r="22" spans="1:25" ht="18" customHeight="1" x14ac:dyDescent="0.25">
      <c r="A22" s="139">
        <v>8</v>
      </c>
      <c r="B22" s="270" t="str">
        <f>IF('ΓΛ 44Ν(LEAVE) Ιουν 2023-... '!$S16="ΓΛ44 ΙΖ",'ΓΛ 44Ν(LEAVE) Ιουν 2023-... '!B16,"")</f>
        <v/>
      </c>
      <c r="C22" s="270" t="str">
        <f>IF('ΓΛ 44Ν(LEAVE) Ιουν 2023-... '!$S16="ΓΛ44 ΙΖ",'ΓΛ 44Ν(LEAVE) Ιουν 2023-... '!C16,"")</f>
        <v/>
      </c>
      <c r="D22" s="500" t="str">
        <f>IF('ΓΛ 44Ν(LEAVE) Ιουν 2023-... '!$S16="ΓΛ44 ΙΖ",'ΓΛ 44Ν(LEAVE) Ιουν 2023-... '!D16,"")</f>
        <v/>
      </c>
      <c r="E22" s="501"/>
      <c r="F22" s="502"/>
      <c r="G22" s="279"/>
      <c r="H22" s="132"/>
      <c r="I22" s="133" t="str">
        <f t="shared" si="0"/>
        <v/>
      </c>
      <c r="J22" s="134" t="str">
        <f t="shared" si="1"/>
        <v/>
      </c>
      <c r="K22" s="207"/>
      <c r="L22" s="208"/>
      <c r="M22" s="208"/>
      <c r="N22" s="209"/>
      <c r="O22" s="210"/>
      <c r="P22" s="135">
        <f t="shared" si="2"/>
        <v>0</v>
      </c>
      <c r="Q22" s="136">
        <f t="shared" si="3"/>
        <v>0</v>
      </c>
      <c r="R22" s="137">
        <f t="shared" si="4"/>
        <v>0</v>
      </c>
      <c r="S22" s="138" t="str">
        <f>IF('ΓΛ 44Ν(LEAVE) Ιουν 2023-... '!$S16="ΓΛ44 ΙΖ",'ΓΛ 44Ν(LEAVE) Ιουν 2023-... '!N16,"")</f>
        <v/>
      </c>
      <c r="T22" s="503" t="str">
        <f>IF(AND(G22&lt;&gt;"",MONTH(G22)&gt;=3,'ΓΛ 44Ν(LEAVE) Ιουν 2023-... '!F16="ΝΑΙ"),"Για Αξιωματούχους από 1/3/19  χρησιμοποιείστε το έντυπο ΓΛ44Β",+IF(Q22="N/A","Η κλίμακα αυτή έχει καταργηθεί",""))</f>
        <v/>
      </c>
      <c r="U22" s="504"/>
      <c r="V22" s="504"/>
      <c r="W22" s="504"/>
      <c r="X22" s="504"/>
      <c r="Y22" s="97" t="b">
        <f>+IF(AND('ΓΛ44Β (Αξιωμ) Ιαν 2020-Δεκ2 (2)'!I17&lt;&gt;"",'ΓΛ44Β (Αξιωμ) Ιαν 2020-Δεκ2 (2)'!M17=""),FALSE,TRUE)</f>
        <v>1</v>
      </c>
    </row>
    <row r="23" spans="1:25" ht="18" customHeight="1" x14ac:dyDescent="0.25">
      <c r="A23" s="139">
        <v>9</v>
      </c>
      <c r="B23" s="270" t="str">
        <f>IF('ΓΛ 44Ν(LEAVE) Ιουν 2023-... '!$S17="ΓΛ44 ΙΖ",'ΓΛ 44Ν(LEAVE) Ιουν 2023-... '!B17,"")</f>
        <v/>
      </c>
      <c r="C23" s="270" t="str">
        <f>IF('ΓΛ 44Ν(LEAVE) Ιουν 2023-... '!$S17="ΓΛ44 ΙΖ",'ΓΛ 44Ν(LEAVE) Ιουν 2023-... '!C17,"")</f>
        <v/>
      </c>
      <c r="D23" s="500" t="str">
        <f>IF('ΓΛ 44Ν(LEAVE) Ιουν 2023-... '!$S17="ΓΛ44 ΙΖ",'ΓΛ 44Ν(LEAVE) Ιουν 2023-... '!D17,"")</f>
        <v/>
      </c>
      <c r="E23" s="501"/>
      <c r="F23" s="502"/>
      <c r="G23" s="279"/>
      <c r="H23" s="132"/>
      <c r="I23" s="133" t="str">
        <f t="shared" si="0"/>
        <v/>
      </c>
      <c r="J23" s="134" t="str">
        <f t="shared" si="1"/>
        <v/>
      </c>
      <c r="K23" s="207"/>
      <c r="L23" s="208"/>
      <c r="M23" s="208"/>
      <c r="N23" s="209"/>
      <c r="O23" s="210"/>
      <c r="P23" s="135">
        <f t="shared" si="2"/>
        <v>0</v>
      </c>
      <c r="Q23" s="136">
        <f t="shared" si="3"/>
        <v>0</v>
      </c>
      <c r="R23" s="137">
        <f t="shared" si="4"/>
        <v>0</v>
      </c>
      <c r="S23" s="138" t="str">
        <f>IF('ΓΛ 44Ν(LEAVE) Ιουν 2023-... '!$S17="ΓΛ44 ΙΖ",'ΓΛ 44Ν(LEAVE) Ιουν 2023-... '!N17,"")</f>
        <v/>
      </c>
      <c r="T23" s="503" t="str">
        <f>IF(AND(G23&lt;&gt;"",MONTH(G23)&gt;=3,'ΓΛ 44Ν(LEAVE) Ιουν 2023-... '!F17="ΝΑΙ"),"Για Αξιωματούχους από 1/3/19  χρησιμοποιείστε το έντυπο ΓΛ44Β",+IF(Q23="N/A","Η κλίμακα αυτή έχει καταργηθεί",""))</f>
        <v/>
      </c>
      <c r="U23" s="504"/>
      <c r="V23" s="504"/>
      <c r="W23" s="504"/>
      <c r="X23" s="504"/>
      <c r="Y23" s="97" t="b">
        <f>+IF(AND('ΓΛ44Β (Αξιωμ) Ιαν 2020-Δεκ2 (2)'!I18&lt;&gt;"",'ΓΛ44Β (Αξιωμ) Ιαν 2020-Δεκ2 (2)'!M18=""),FALSE,TRUE)</f>
        <v>1</v>
      </c>
    </row>
    <row r="24" spans="1:25" ht="18" customHeight="1" x14ac:dyDescent="0.25">
      <c r="A24" s="139">
        <v>10</v>
      </c>
      <c r="B24" s="270" t="str">
        <f>IF('ΓΛ 44Ν(LEAVE) Ιουν 2023-... '!$S18="ΓΛ44 ΙΖ",'ΓΛ 44Ν(LEAVE) Ιουν 2023-... '!B18,"")</f>
        <v/>
      </c>
      <c r="C24" s="270" t="str">
        <f>IF('ΓΛ 44Ν(LEAVE) Ιουν 2023-... '!$S18="ΓΛ44 ΙΖ",'ΓΛ 44Ν(LEAVE) Ιουν 2023-... '!C18,"")</f>
        <v/>
      </c>
      <c r="D24" s="500" t="str">
        <f>IF('ΓΛ 44Ν(LEAVE) Ιουν 2023-... '!$S18="ΓΛ44 ΙΖ",'ΓΛ 44Ν(LEAVE) Ιουν 2023-... '!D18,"")</f>
        <v/>
      </c>
      <c r="E24" s="501"/>
      <c r="F24" s="502"/>
      <c r="G24" s="279"/>
      <c r="H24" s="132"/>
      <c r="I24" s="133" t="str">
        <f t="shared" si="0"/>
        <v/>
      </c>
      <c r="J24" s="134" t="str">
        <f t="shared" si="1"/>
        <v/>
      </c>
      <c r="K24" s="207"/>
      <c r="L24" s="208"/>
      <c r="M24" s="208"/>
      <c r="N24" s="209"/>
      <c r="O24" s="210"/>
      <c r="P24" s="135">
        <f t="shared" si="2"/>
        <v>0</v>
      </c>
      <c r="Q24" s="136">
        <f t="shared" si="3"/>
        <v>0</v>
      </c>
      <c r="R24" s="137">
        <f t="shared" si="4"/>
        <v>0</v>
      </c>
      <c r="S24" s="138" t="str">
        <f>IF('ΓΛ 44Ν(LEAVE) Ιουν 2023-... '!$S18="ΓΛ44 ΙΖ",'ΓΛ 44Ν(LEAVE) Ιουν 2023-... '!N18,"")</f>
        <v/>
      </c>
      <c r="T24" s="503" t="str">
        <f>IF(AND(G24&lt;&gt;"",MONTH(G24)&gt;=3,'ΓΛ 44Ν(LEAVE) Ιουν 2023-... '!F18="ΝΑΙ"),"Για Αξιωματούχους από 1/3/19  χρησιμοποιείστε το έντυπο ΓΛ44Β",+IF(Q24="N/A","Η κλίμακα αυτή έχει καταργηθεί",""))</f>
        <v/>
      </c>
      <c r="U24" s="504"/>
      <c r="V24" s="504"/>
      <c r="W24" s="504"/>
      <c r="X24" s="504"/>
      <c r="Y24" s="97" t="b">
        <f>+IF(AND('ΓΛ44Β (Αξιωμ) Ιαν 2020-Δεκ2 (2)'!I19&lt;&gt;"",'ΓΛ44Β (Αξιωμ) Ιαν 2020-Δεκ2 (2)'!M19=""),FALSE,TRUE)</f>
        <v>1</v>
      </c>
    </row>
    <row r="25" spans="1:25" ht="18" customHeight="1" x14ac:dyDescent="0.25">
      <c r="A25" s="139">
        <v>11</v>
      </c>
      <c r="B25" s="270" t="str">
        <f>IF('ΓΛ 44Ν(LEAVE) Ιουν 2023-... '!$S19="ΓΛ44 ΙΖ",'ΓΛ 44Ν(LEAVE) Ιουν 2023-... '!B19,"")</f>
        <v/>
      </c>
      <c r="C25" s="270" t="str">
        <f>IF('ΓΛ 44Ν(LEAVE) Ιουν 2023-... '!$S19="ΓΛ44 ΙΖ",'ΓΛ 44Ν(LEAVE) Ιουν 2023-... '!C19,"")</f>
        <v/>
      </c>
      <c r="D25" s="500" t="str">
        <f>IF('ΓΛ 44Ν(LEAVE) Ιουν 2023-... '!$S19="ΓΛ44 ΙΖ",'ΓΛ 44Ν(LEAVE) Ιουν 2023-... '!D19,"")</f>
        <v/>
      </c>
      <c r="E25" s="501"/>
      <c r="F25" s="502"/>
      <c r="G25" s="279"/>
      <c r="H25" s="132"/>
      <c r="I25" s="133" t="str">
        <f t="shared" si="0"/>
        <v/>
      </c>
      <c r="J25" s="134" t="str">
        <f t="shared" si="1"/>
        <v/>
      </c>
      <c r="K25" s="207"/>
      <c r="L25" s="208"/>
      <c r="M25" s="208"/>
      <c r="N25" s="209"/>
      <c r="O25" s="210"/>
      <c r="P25" s="135">
        <f t="shared" si="2"/>
        <v>0</v>
      </c>
      <c r="Q25" s="136">
        <f t="shared" si="3"/>
        <v>0</v>
      </c>
      <c r="R25" s="137">
        <f t="shared" si="4"/>
        <v>0</v>
      </c>
      <c r="S25" s="138" t="str">
        <f>IF('ΓΛ 44Ν(LEAVE) Ιουν 2023-... '!$S19="ΓΛ44 ΙΖ",'ΓΛ 44Ν(LEAVE) Ιουν 2023-... '!N19,"")</f>
        <v/>
      </c>
      <c r="T25" s="503" t="str">
        <f>IF(AND(G25&lt;&gt;"",MONTH(G25)&gt;=3,'ΓΛ 44Ν(LEAVE) Ιουν 2023-... '!F19="ΝΑΙ"),"Για Αξιωματούχους από 1/3/19  χρησιμοποιείστε το έντυπο ΓΛ44Β",+IF(Q25="N/A","Η κλίμακα αυτή έχει καταργηθεί",""))</f>
        <v/>
      </c>
      <c r="U25" s="504"/>
      <c r="V25" s="504"/>
      <c r="W25" s="504"/>
      <c r="X25" s="504"/>
      <c r="Y25" s="97" t="b">
        <f>+IF(AND('ΓΛ44Β (Αξιωμ) Ιαν 2020-Δεκ2 (2)'!I20&lt;&gt;"",'ΓΛ44Β (Αξιωμ) Ιαν 2020-Δεκ2 (2)'!M20=""),FALSE,TRUE)</f>
        <v>1</v>
      </c>
    </row>
    <row r="26" spans="1:25" ht="18" customHeight="1" x14ac:dyDescent="0.25">
      <c r="A26" s="139">
        <v>12</v>
      </c>
      <c r="B26" s="270" t="str">
        <f>IF('ΓΛ 44Ν(LEAVE) Ιουν 2023-... '!$S20="ΓΛ44 ΙΖ",'ΓΛ 44Ν(LEAVE) Ιουν 2023-... '!B20,"")</f>
        <v/>
      </c>
      <c r="C26" s="270" t="str">
        <f>IF('ΓΛ 44Ν(LEAVE) Ιουν 2023-... '!$S20="ΓΛ44 ΙΖ",'ΓΛ 44Ν(LEAVE) Ιουν 2023-... '!C20,"")</f>
        <v/>
      </c>
      <c r="D26" s="500" t="str">
        <f>IF('ΓΛ 44Ν(LEAVE) Ιουν 2023-... '!$S20="ΓΛ44 ΙΖ",'ΓΛ 44Ν(LEAVE) Ιουν 2023-... '!D20,"")</f>
        <v/>
      </c>
      <c r="E26" s="501"/>
      <c r="F26" s="502"/>
      <c r="G26" s="279"/>
      <c r="H26" s="132"/>
      <c r="I26" s="133" t="str">
        <f t="shared" si="0"/>
        <v/>
      </c>
      <c r="J26" s="134" t="str">
        <f t="shared" si="1"/>
        <v/>
      </c>
      <c r="K26" s="207"/>
      <c r="L26" s="208"/>
      <c r="M26" s="208"/>
      <c r="N26" s="209"/>
      <c r="O26" s="210"/>
      <c r="P26" s="135">
        <f t="shared" si="2"/>
        <v>0</v>
      </c>
      <c r="Q26" s="136">
        <f t="shared" si="3"/>
        <v>0</v>
      </c>
      <c r="R26" s="137">
        <f t="shared" si="4"/>
        <v>0</v>
      </c>
      <c r="S26" s="138" t="str">
        <f>IF('ΓΛ 44Ν(LEAVE) Ιουν 2023-... '!$S20="ΓΛ44 ΙΖ",'ΓΛ 44Ν(LEAVE) Ιουν 2023-... '!N20,"")</f>
        <v/>
      </c>
      <c r="T26" s="503" t="str">
        <f>IF(AND(G26&lt;&gt;"",MONTH(G26)&gt;=3,'ΓΛ 44Ν(LEAVE) Ιουν 2023-... '!F20="ΝΑΙ"),"Για Αξιωματούχους από 1/3/19  χρησιμοποιείστε το έντυπο ΓΛ44Β",+IF(Q26="N/A","Η κλίμακα αυτή έχει καταργηθεί",""))</f>
        <v/>
      </c>
      <c r="U26" s="504"/>
      <c r="V26" s="504"/>
      <c r="W26" s="504"/>
      <c r="X26" s="504"/>
      <c r="Y26" s="97" t="b">
        <f>+IF(AND('ΓΛ44Β (Αξιωμ) Ιαν 2020-Δεκ2 (2)'!I21&lt;&gt;"",'ΓΛ44Β (Αξιωμ) Ιαν 2020-Δεκ2 (2)'!M21=""),FALSE,TRUE)</f>
        <v>1</v>
      </c>
    </row>
    <row r="27" spans="1:25" ht="18" customHeight="1" x14ac:dyDescent="0.25">
      <c r="A27" s="139">
        <v>13</v>
      </c>
      <c r="B27" s="270" t="str">
        <f>IF('ΓΛ 44Ν(LEAVE) Ιουν 2023-... '!$S21="ΓΛ44 ΙΖ",'ΓΛ 44Ν(LEAVE) Ιουν 2023-... '!B21,"")</f>
        <v/>
      </c>
      <c r="C27" s="270" t="str">
        <f>IF('ΓΛ 44Ν(LEAVE) Ιουν 2023-... '!$S21="ΓΛ44 ΙΖ",'ΓΛ 44Ν(LEAVE) Ιουν 2023-... '!C21,"")</f>
        <v/>
      </c>
      <c r="D27" s="500" t="str">
        <f>IF('ΓΛ 44Ν(LEAVE) Ιουν 2023-... '!$S21="ΓΛ44 ΙΖ",'ΓΛ 44Ν(LEAVE) Ιουν 2023-... '!D21,"")</f>
        <v/>
      </c>
      <c r="E27" s="501"/>
      <c r="F27" s="502"/>
      <c r="G27" s="279"/>
      <c r="H27" s="132"/>
      <c r="I27" s="133" t="str">
        <f t="shared" si="0"/>
        <v/>
      </c>
      <c r="J27" s="134" t="str">
        <f t="shared" si="1"/>
        <v/>
      </c>
      <c r="K27" s="207"/>
      <c r="L27" s="208"/>
      <c r="M27" s="208"/>
      <c r="N27" s="209"/>
      <c r="O27" s="210"/>
      <c r="P27" s="135">
        <f t="shared" si="2"/>
        <v>0</v>
      </c>
      <c r="Q27" s="136">
        <f t="shared" si="3"/>
        <v>0</v>
      </c>
      <c r="R27" s="137">
        <f t="shared" si="4"/>
        <v>0</v>
      </c>
      <c r="S27" s="138" t="str">
        <f>IF('ΓΛ 44Ν(LEAVE) Ιουν 2023-... '!$S21="ΓΛ44 ΙΖ",'ΓΛ 44Ν(LEAVE) Ιουν 2023-... '!N21,"")</f>
        <v/>
      </c>
      <c r="T27" s="503" t="str">
        <f>IF(AND(G27&lt;&gt;"",MONTH(G27)&gt;=3,'ΓΛ 44Ν(LEAVE) Ιουν 2023-... '!F21="ΝΑΙ"),"Για Αξιωματούχους από 1/3/19  χρησιμοποιείστε το έντυπο ΓΛ44Β",+IF(Q27="N/A","Η κλίμακα αυτή έχει καταργηθεί",""))</f>
        <v/>
      </c>
      <c r="U27" s="504"/>
      <c r="V27" s="504"/>
      <c r="W27" s="504"/>
      <c r="X27" s="504"/>
      <c r="Y27" s="97" t="b">
        <f>+IF(AND('ΓΛ44Β (Αξιωμ) Ιαν 2020-Δεκ2 (2)'!I22&lt;&gt;"",'ΓΛ44Β (Αξιωμ) Ιαν 2020-Δεκ2 (2)'!M22=""),FALSE,TRUE)</f>
        <v>1</v>
      </c>
    </row>
    <row r="28" spans="1:25" ht="18" customHeight="1" x14ac:dyDescent="0.25">
      <c r="A28" s="139">
        <v>14</v>
      </c>
      <c r="B28" s="270" t="str">
        <f>IF('ΓΛ 44Ν(LEAVE) Ιουν 2023-... '!$S22="ΓΛ44 ΙΖ",'ΓΛ 44Ν(LEAVE) Ιουν 2023-... '!B22,"")</f>
        <v/>
      </c>
      <c r="C28" s="270" t="str">
        <f>IF('ΓΛ 44Ν(LEAVE) Ιουν 2023-... '!$S22="ΓΛ44 ΙΖ",'ΓΛ 44Ν(LEAVE) Ιουν 2023-... '!C22,"")</f>
        <v/>
      </c>
      <c r="D28" s="500" t="str">
        <f>IF('ΓΛ 44Ν(LEAVE) Ιουν 2023-... '!$S22="ΓΛ44 ΙΖ",'ΓΛ 44Ν(LEAVE) Ιουν 2023-... '!D22,"")</f>
        <v/>
      </c>
      <c r="E28" s="501"/>
      <c r="F28" s="502"/>
      <c r="G28" s="279"/>
      <c r="H28" s="132"/>
      <c r="I28" s="133" t="str">
        <f t="shared" si="0"/>
        <v/>
      </c>
      <c r="J28" s="134" t="str">
        <f t="shared" si="1"/>
        <v/>
      </c>
      <c r="K28" s="207"/>
      <c r="L28" s="208"/>
      <c r="M28" s="208"/>
      <c r="N28" s="209"/>
      <c r="O28" s="210"/>
      <c r="P28" s="135">
        <f t="shared" si="2"/>
        <v>0</v>
      </c>
      <c r="Q28" s="136">
        <f t="shared" si="3"/>
        <v>0</v>
      </c>
      <c r="R28" s="137">
        <f t="shared" si="4"/>
        <v>0</v>
      </c>
      <c r="S28" s="138" t="str">
        <f>IF('ΓΛ 44Ν(LEAVE) Ιουν 2023-... '!$S22="ΓΛ44 ΙΖ",'ΓΛ 44Ν(LEAVE) Ιουν 2023-... '!N22,"")</f>
        <v/>
      </c>
      <c r="T28" s="503" t="str">
        <f>IF(AND(G28&lt;&gt;"",MONTH(G28)&gt;=3,'ΓΛ 44Ν(LEAVE) Ιουν 2023-... '!F22="ΝΑΙ"),"Για Αξιωματούχους από 1/3/19  χρησιμοποιείστε το έντυπο ΓΛ44Β",+IF(Q28="N/A","Η κλίμακα αυτή έχει καταργηθεί",""))</f>
        <v/>
      </c>
      <c r="U28" s="504"/>
      <c r="V28" s="504"/>
      <c r="W28" s="504"/>
      <c r="X28" s="504"/>
      <c r="Y28" s="97" t="b">
        <f>+IF(AND('ΓΛ44Β (Αξιωμ) Ιαν 2020-Δεκ2 (2)'!I23&lt;&gt;"",'ΓΛ44Β (Αξιωμ) Ιαν 2020-Δεκ2 (2)'!M23=""),FALSE,TRUE)</f>
        <v>1</v>
      </c>
    </row>
    <row r="29" spans="1:25" ht="18" customHeight="1" x14ac:dyDescent="0.25">
      <c r="A29" s="139">
        <v>15</v>
      </c>
      <c r="B29" s="270" t="str">
        <f>IF('ΓΛ 44Ν(LEAVE) Ιουν 2023-... '!$S23="ΓΛ44 ΙΖ",'ΓΛ 44Ν(LEAVE) Ιουν 2023-... '!B23,"")</f>
        <v/>
      </c>
      <c r="C29" s="270" t="str">
        <f>IF('ΓΛ 44Ν(LEAVE) Ιουν 2023-... '!$S23="ΓΛ44 ΙΖ",'ΓΛ 44Ν(LEAVE) Ιουν 2023-... '!C23,"")</f>
        <v/>
      </c>
      <c r="D29" s="500" t="str">
        <f>IF('ΓΛ 44Ν(LEAVE) Ιουν 2023-... '!$S23="ΓΛ44 ΙΖ",'ΓΛ 44Ν(LEAVE) Ιουν 2023-... '!D23,"")</f>
        <v/>
      </c>
      <c r="E29" s="501"/>
      <c r="F29" s="502"/>
      <c r="G29" s="279"/>
      <c r="H29" s="132"/>
      <c r="I29" s="133" t="str">
        <f t="shared" si="0"/>
        <v/>
      </c>
      <c r="J29" s="134" t="str">
        <f t="shared" si="1"/>
        <v/>
      </c>
      <c r="K29" s="207"/>
      <c r="L29" s="208"/>
      <c r="M29" s="208"/>
      <c r="N29" s="209"/>
      <c r="O29" s="210"/>
      <c r="P29" s="135">
        <f t="shared" si="2"/>
        <v>0</v>
      </c>
      <c r="Q29" s="136">
        <f t="shared" si="3"/>
        <v>0</v>
      </c>
      <c r="R29" s="137">
        <f t="shared" si="4"/>
        <v>0</v>
      </c>
      <c r="S29" s="138" t="str">
        <f>IF('ΓΛ 44Ν(LEAVE) Ιουν 2023-... '!$S23="ΓΛ44 ΙΖ",'ΓΛ 44Ν(LEAVE) Ιουν 2023-... '!N23,"")</f>
        <v/>
      </c>
      <c r="T29" s="503" t="str">
        <f>IF(AND(G29&lt;&gt;"",MONTH(G29)&gt;=3,'ΓΛ 44Ν(LEAVE) Ιουν 2023-... '!F23="ΝΑΙ"),"Για Αξιωματούχους από 1/3/19  χρησιμοποιείστε το έντυπο ΓΛ44Β",+IF(Q29="N/A","Η κλίμακα αυτή έχει καταργηθεί",""))</f>
        <v/>
      </c>
      <c r="U29" s="504"/>
      <c r="V29" s="504"/>
      <c r="W29" s="504"/>
      <c r="X29" s="504"/>
      <c r="Y29" s="97" t="b">
        <f>+IF(AND('ΓΛ44Β (Αξιωμ) Ιαν 2020-Δεκ2 (2)'!I24&lt;&gt;"",'ΓΛ44Β (Αξιωμ) Ιαν 2020-Δεκ2 (2)'!M24=""),FALSE,TRUE)</f>
        <v>1</v>
      </c>
    </row>
    <row r="30" spans="1:25" ht="18" customHeight="1" x14ac:dyDescent="0.25">
      <c r="A30" s="139">
        <v>16</v>
      </c>
      <c r="B30" s="270" t="str">
        <f>IF('ΓΛ 44Ν(LEAVE) Ιουν 2023-... '!$S24="ΓΛ44 ΙΖ",'ΓΛ 44Ν(LEAVE) Ιουν 2023-... '!B24,"")</f>
        <v/>
      </c>
      <c r="C30" s="270" t="str">
        <f>IF('ΓΛ 44Ν(LEAVE) Ιουν 2023-... '!$S24="ΓΛ44 ΙΖ",'ΓΛ 44Ν(LEAVE) Ιουν 2023-... '!C24,"")</f>
        <v/>
      </c>
      <c r="D30" s="500" t="str">
        <f>IF('ΓΛ 44Ν(LEAVE) Ιουν 2023-... '!$S24="ΓΛ44 ΙΖ",'ΓΛ 44Ν(LEAVE) Ιουν 2023-... '!D24,"")</f>
        <v/>
      </c>
      <c r="E30" s="501"/>
      <c r="F30" s="502"/>
      <c r="G30" s="279"/>
      <c r="H30" s="132"/>
      <c r="I30" s="133" t="str">
        <f t="shared" si="0"/>
        <v/>
      </c>
      <c r="J30" s="134" t="str">
        <f t="shared" si="1"/>
        <v/>
      </c>
      <c r="K30" s="207"/>
      <c r="L30" s="208"/>
      <c r="M30" s="208"/>
      <c r="N30" s="209"/>
      <c r="O30" s="210"/>
      <c r="P30" s="135">
        <f t="shared" si="2"/>
        <v>0</v>
      </c>
      <c r="Q30" s="136">
        <f t="shared" si="3"/>
        <v>0</v>
      </c>
      <c r="R30" s="137">
        <f t="shared" si="4"/>
        <v>0</v>
      </c>
      <c r="S30" s="138" t="str">
        <f>IF('ΓΛ 44Ν(LEAVE) Ιουν 2023-... '!$S24="ΓΛ44 ΙΖ",'ΓΛ 44Ν(LEAVE) Ιουν 2023-... '!N24,"")</f>
        <v/>
      </c>
      <c r="T30" s="503" t="str">
        <f>IF(AND(G30&lt;&gt;"",MONTH(G30)&gt;=3,'ΓΛ 44Ν(LEAVE) Ιουν 2023-... '!F24="ΝΑΙ"),"Για Αξιωματούχους από 1/3/19  χρησιμοποιείστε το έντυπο ΓΛ44Β",+IF(Q30="N/A","Η κλίμακα αυτή έχει καταργηθεί",""))</f>
        <v/>
      </c>
      <c r="U30" s="504"/>
      <c r="V30" s="504"/>
      <c r="W30" s="504"/>
      <c r="X30" s="504"/>
      <c r="Y30" s="97" t="b">
        <f>+IF(AND('ΓΛ44Β (Αξιωμ) Ιαν 2020-Δεκ2 (2)'!I25&lt;&gt;"",'ΓΛ44Β (Αξιωμ) Ιαν 2020-Δεκ2 (2)'!M25=""),FALSE,TRUE)</f>
        <v>1</v>
      </c>
    </row>
    <row r="31" spans="1:25" ht="18" customHeight="1" x14ac:dyDescent="0.25">
      <c r="A31" s="139">
        <v>17</v>
      </c>
      <c r="B31" s="270" t="str">
        <f>IF('ΓΛ 44Ν(LEAVE) Ιουν 2023-... '!$S25="ΓΛ44 ΙΖ",'ΓΛ 44Ν(LEAVE) Ιουν 2023-... '!B25,"")</f>
        <v/>
      </c>
      <c r="C31" s="270" t="str">
        <f>IF('ΓΛ 44Ν(LEAVE) Ιουν 2023-... '!$S25="ΓΛ44 ΙΖ",'ΓΛ 44Ν(LEAVE) Ιουν 2023-... '!C25,"")</f>
        <v/>
      </c>
      <c r="D31" s="500" t="str">
        <f>IF('ΓΛ 44Ν(LEAVE) Ιουν 2023-... '!$S25="ΓΛ44 ΙΖ",'ΓΛ 44Ν(LEAVE) Ιουν 2023-... '!D25,"")</f>
        <v/>
      </c>
      <c r="E31" s="501"/>
      <c r="F31" s="502"/>
      <c r="G31" s="279"/>
      <c r="H31" s="132"/>
      <c r="I31" s="133" t="str">
        <f t="shared" si="0"/>
        <v/>
      </c>
      <c r="J31" s="134" t="str">
        <f t="shared" si="1"/>
        <v/>
      </c>
      <c r="K31" s="207"/>
      <c r="L31" s="208"/>
      <c r="M31" s="208"/>
      <c r="N31" s="209"/>
      <c r="O31" s="210"/>
      <c r="P31" s="135">
        <f t="shared" si="2"/>
        <v>0</v>
      </c>
      <c r="Q31" s="136">
        <f t="shared" si="3"/>
        <v>0</v>
      </c>
      <c r="R31" s="137">
        <f t="shared" si="4"/>
        <v>0</v>
      </c>
      <c r="S31" s="138" t="str">
        <f>IF('ΓΛ 44Ν(LEAVE) Ιουν 2023-... '!$S25="ΓΛ44 ΙΖ",'ΓΛ 44Ν(LEAVE) Ιουν 2023-... '!N25,"")</f>
        <v/>
      </c>
      <c r="T31" s="503" t="str">
        <f>IF(AND(G31&lt;&gt;"",MONTH(G31)&gt;=3,'ΓΛ 44Ν(LEAVE) Ιουν 2023-... '!F25="ΝΑΙ"),"Για Αξιωματούχους από 1/3/19  χρησιμοποιείστε το έντυπο ΓΛ44Β",+IF(Q31="N/A","Η κλίμακα αυτή έχει καταργηθεί",""))</f>
        <v/>
      </c>
      <c r="U31" s="504"/>
      <c r="V31" s="504"/>
      <c r="W31" s="504"/>
      <c r="X31" s="504"/>
      <c r="Y31" s="97" t="b">
        <f>+IF(AND('ΓΛ44Β (Αξιωμ) Ιαν 2020-Δεκ2 (2)'!I26&lt;&gt;"",'ΓΛ44Β (Αξιωμ) Ιαν 2020-Δεκ2 (2)'!M26=""),FALSE,TRUE)</f>
        <v>1</v>
      </c>
    </row>
    <row r="32" spans="1:25" ht="18" customHeight="1" x14ac:dyDescent="0.25">
      <c r="A32" s="140">
        <v>18</v>
      </c>
      <c r="B32" s="270" t="str">
        <f>IF('ΓΛ 44Ν(LEAVE) Ιουν 2023-... '!$S26="ΓΛ44 ΙΖ",'ΓΛ 44Ν(LEAVE) Ιουν 2023-... '!B26,"")</f>
        <v/>
      </c>
      <c r="C32" s="270" t="str">
        <f>IF('ΓΛ 44Ν(LEAVE) Ιουν 2023-... '!$S26="ΓΛ44 ΙΖ",'ΓΛ 44Ν(LEAVE) Ιουν 2023-... '!C26,"")</f>
        <v/>
      </c>
      <c r="D32" s="505" t="str">
        <f>IF('ΓΛ 44Ν(LEAVE) Ιουν 2023-... '!$S26="ΓΛ44 ΙΖ",'ΓΛ 44Ν(LEAVE) Ιουν 2023-... '!D26,"")</f>
        <v/>
      </c>
      <c r="E32" s="506"/>
      <c r="F32" s="507"/>
      <c r="G32" s="279"/>
      <c r="H32" s="132"/>
      <c r="I32" s="133" t="str">
        <f t="shared" si="0"/>
        <v/>
      </c>
      <c r="J32" s="134" t="str">
        <f t="shared" si="1"/>
        <v/>
      </c>
      <c r="K32" s="211"/>
      <c r="L32" s="208"/>
      <c r="M32" s="208"/>
      <c r="N32" s="209"/>
      <c r="O32" s="210"/>
      <c r="P32" s="135">
        <f t="shared" si="2"/>
        <v>0</v>
      </c>
      <c r="Q32" s="136">
        <f t="shared" si="3"/>
        <v>0</v>
      </c>
      <c r="R32" s="137">
        <f t="shared" si="4"/>
        <v>0</v>
      </c>
      <c r="S32" s="138" t="str">
        <f>IF('ΓΛ 44Ν(LEAVE) Ιουν 2023-... '!$S26="ΓΛ44 ΙΖ",'ΓΛ 44Ν(LEAVE) Ιουν 2023-... '!N26,"")</f>
        <v/>
      </c>
      <c r="T32" s="503" t="str">
        <f>IF(AND(G32&lt;&gt;"",MONTH(G32)&gt;=3,'ΓΛ 44Ν(LEAVE) Ιουν 2023-... '!F26="ΝΑΙ"),"Για Αξιωματούχους από 1/3/19  χρησιμοποιείστε το έντυπο ΓΛ44Β",+IF(Q32="N/A","Η κλίμακα αυτή έχει καταργηθεί",""))</f>
        <v/>
      </c>
      <c r="U32" s="504"/>
      <c r="V32" s="504"/>
      <c r="W32" s="504"/>
      <c r="X32" s="504"/>
      <c r="Y32" s="97" t="b">
        <f>+IF(AND('ΓΛ44Β (Αξιωμ) Ιαν 2020-Δεκ2 (2)'!I27&lt;&gt;"",'ΓΛ44Β (Αξιωμ) Ιαν 2020-Δεκ2 (2)'!M27=""),FALSE,TRUE)</f>
        <v>1</v>
      </c>
    </row>
    <row r="33" spans="1:19" ht="19.5" customHeight="1" x14ac:dyDescent="0.25">
      <c r="A33" s="141"/>
      <c r="B33" s="492"/>
      <c r="C33" s="492"/>
      <c r="D33" s="142"/>
      <c r="E33" s="143"/>
      <c r="F33" s="493"/>
      <c r="G33" s="494"/>
      <c r="H33" s="495" t="s">
        <v>78</v>
      </c>
      <c r="I33" s="496"/>
      <c r="J33" s="497"/>
      <c r="K33" s="144">
        <f>+M33+N33+L33</f>
        <v>0</v>
      </c>
      <c r="L33" s="145">
        <f>SUM(L15:L32)</f>
        <v>0</v>
      </c>
      <c r="M33" s="145">
        <f>SUM(M15:M32)</f>
        <v>0</v>
      </c>
      <c r="N33" s="146">
        <f>SUM(N15:N32)</f>
        <v>0</v>
      </c>
      <c r="O33" s="147">
        <f>SUM(O15:O32)</f>
        <v>0</v>
      </c>
      <c r="P33" s="148"/>
      <c r="Q33" s="148"/>
      <c r="R33" s="145">
        <f>SUM(R15:R32)</f>
        <v>0</v>
      </c>
      <c r="S33" s="149">
        <f>+SUM(S15:S32)</f>
        <v>0</v>
      </c>
    </row>
    <row r="34" spans="1:19" s="94" customFormat="1" ht="24" customHeight="1" x14ac:dyDescent="0.2">
      <c r="A34" s="150"/>
      <c r="B34" s="151" t="s">
        <v>26</v>
      </c>
      <c r="C34" s="151"/>
      <c r="D34" s="498"/>
      <c r="E34" s="498"/>
      <c r="F34" s="152"/>
      <c r="G34" s="97" t="s">
        <v>79</v>
      </c>
      <c r="H34" s="153"/>
      <c r="I34" s="153"/>
      <c r="J34" s="154"/>
      <c r="K34" s="153"/>
      <c r="L34" s="155"/>
      <c r="M34" s="499" t="s">
        <v>80</v>
      </c>
      <c r="N34" s="499"/>
      <c r="O34" s="498"/>
      <c r="P34" s="498"/>
      <c r="Q34" s="498"/>
      <c r="R34" s="498"/>
      <c r="S34" s="156"/>
    </row>
    <row r="35" spans="1:19" s="94" customFormat="1" ht="20.25" customHeight="1" x14ac:dyDescent="0.2">
      <c r="A35" s="157"/>
      <c r="B35" s="484" t="s">
        <v>17</v>
      </c>
      <c r="C35" s="484"/>
      <c r="D35" s="485"/>
      <c r="E35" s="485"/>
      <c r="F35" s="158"/>
      <c r="G35" s="97" t="s">
        <v>79</v>
      </c>
      <c r="H35" s="159"/>
      <c r="I35" s="159"/>
      <c r="J35" s="160"/>
      <c r="K35" s="159"/>
      <c r="N35" s="161" t="s">
        <v>81</v>
      </c>
      <c r="O35" s="486"/>
      <c r="P35" s="487"/>
      <c r="Q35" s="487"/>
      <c r="R35" s="487"/>
      <c r="S35" s="162"/>
    </row>
    <row r="36" spans="1:19" s="94" customFormat="1" ht="3.75" customHeight="1" thickBot="1" x14ac:dyDescent="0.25">
      <c r="A36" s="163"/>
      <c r="B36" s="488"/>
      <c r="C36" s="488"/>
      <c r="D36" s="488"/>
      <c r="E36" s="488"/>
      <c r="F36" s="488"/>
      <c r="G36" s="164"/>
      <c r="H36" s="488"/>
      <c r="I36" s="488"/>
      <c r="J36" s="488"/>
      <c r="K36" s="488"/>
      <c r="L36" s="488"/>
      <c r="M36" s="488"/>
      <c r="N36" s="488"/>
      <c r="O36" s="488"/>
      <c r="P36" s="488"/>
      <c r="Q36" s="488"/>
      <c r="R36" s="488"/>
      <c r="S36" s="489"/>
    </row>
    <row r="37" spans="1:19" ht="21" hidden="1" customHeight="1" x14ac:dyDescent="0.2">
      <c r="H37" s="490"/>
      <c r="I37" s="491"/>
      <c r="J37" s="491"/>
      <c r="K37" s="165"/>
      <c r="L37" s="165"/>
      <c r="M37" s="166">
        <f>+IF($G15="",0,IF(F15&gt;"",0,M15))+IF($G16="",0,IF(F16&lt;&gt;"",0,M16))+IF($G17="",0,IF(F17&lt;&gt;"",0,M17))+IF($G18="",0,IF(F18&lt;&gt;"",0,M18))+IF($G19="",0,IF(F19&lt;&gt;"",0,M19))+IF($G20="",0,IF(F20&lt;&gt;"",0,M20))+IF($G21="",0,IF(F21&lt;&gt;"",0,M21))+IF($G22="",0,IF(F22&lt;&gt;"",0,M22))+IF($G23="",0,IF(F23&lt;&gt;"",0,M23))+IF($G24="",0,IF(F24&lt;&gt;"",0,M24))+IF($G25="",0,IF(F25&lt;&gt;"",0,M25))+IF($G26="",0,IF(F26&lt;&gt;"",0,M26))+IF($G27="",0,IF(F27&lt;&gt;"",0,M27))+IF($G28="",0,IF(F28&lt;&gt;"",0,M28))+IF($G29="",0,IF(F29&lt;&gt;"",0,M29))+IF($G30="",0,IF(F30&lt;&gt;"",0,M30))+IF($G31="",0,IF(F31&lt;&gt;"",0,M31))+IF($G32="",0,IF(F32&lt;&gt;"",0,M32))</f>
        <v>0</v>
      </c>
      <c r="N37" s="167">
        <f>+IF($G15="",0,IF(G15&gt;"",0,N15))+IF($G16="",0,IF(G16&lt;&gt;"",0,N16))+IF($G17="",0,IF(G17&lt;&gt;"",0,N17))+IF($G18="",0,IF(G18&lt;&gt;"",0,N18))+IF($G19="",0,IF(G19&lt;&gt;"",0,N19))+IF($G20="",0,IF(G20&lt;&gt;"",0,N20))+IF($G21="",0,IF(G21&lt;&gt;"",0,N21))+IF($G22="",0,IF(G22&lt;&gt;"",0,N22))+IF($G23="",0,IF(G23&lt;&gt;"",0,N23))+IF($G24="",0,IF(G24&lt;&gt;"",0,N24))+IF($G25="",0,IF(G25&lt;&gt;"",0,N25))+IF($G26="",0,IF(G26&lt;&gt;"",0,N26))+IF($G27="",0,IF(G27&lt;&gt;"",0,N27))+IF($G28="",0,IF(G28&lt;&gt;"",0,N28))+IF($G29="",0,IF(G29&lt;&gt;"",0,N29))+IF($G30="",0,IF(G30&lt;&gt;"",0,N30))+IF($G31="",0,IF(G31&lt;&gt;"",0,N31))+IF($G32="",0,IF(G32&lt;&gt;"",0,N32))</f>
        <v>0</v>
      </c>
      <c r="O37" s="166">
        <f>+IF($G15="",0,O15)+IF($G16="",0,O16)+IF($G17="",0,O17)+IF($G18="",0,O18)+IF($G19="",0,O19)+IF($G20="",0,O20)+IF($G21="",0,O21)+IF($G22="",0,O22)+IF($G23="",0,O23)+IF($G24="",0,O24)+IF($G25="",0,O25)+IF($G26="",0,O26)+IF($G27="",0,O27)+IF($G28="",0,O28)+IF($G29="",0,O29)+IF($G30="",0,O30)+IF($G31="",0,O31)+IF($G32="",0,O32)</f>
        <v>0</v>
      </c>
      <c r="P37" s="165"/>
      <c r="Q37" s="165"/>
      <c r="R37" s="166">
        <f>+IF($G15="",0,IF(K15&gt;"",0,R15))+IF($G16="",0,IF(K16&lt;&gt;"",0,R16))+IF($G17="",0,IF(K17&lt;&gt;"",0,R17))+IF($G18="",0,IF(K18&lt;&gt;"",0,R18))+IF($G19="",0,IF(K19&lt;&gt;"",0,R19))+IF($G20="",0,IF(K20&lt;&gt;"",0,R20))+IF($G21="",0,IF(K21&lt;&gt;"",0,R21))+IF($G22="",0,IF(K22&lt;&gt;"",0,R22))+IF($G23="",0,IF(K23&lt;&gt;"",0,R23))+IF($G24="",0,IF(K24&lt;&gt;"",0,R24))+IF($G25="",0,IF(K25&lt;&gt;"",0,R25))+IF($G26="",0,IF(K26&lt;&gt;"",0,R26))+IF($G27="",0,IF(K27&lt;&gt;"",0,R27))+IF($G28="",0,IF(K28&lt;&gt;"",0,R28))+IF($G29="",0,IF(K29&lt;&gt;"",0,R29))+IF($G30="",0,IF(K30&lt;&gt;"",0,R30))+IF($G31="",0,IF(K31&lt;&gt;"",0,R31))+IF($G32="",0,IF(K32&lt;&gt;"",0,R32))</f>
        <v>0</v>
      </c>
      <c r="S37" s="168">
        <f>+S33</f>
        <v>0</v>
      </c>
    </row>
    <row r="38" spans="1:19" hidden="1" x14ac:dyDescent="0.2">
      <c r="A38" s="483">
        <v>43122</v>
      </c>
      <c r="B38" s="483"/>
      <c r="C38" s="169"/>
    </row>
    <row r="39" spans="1:19" ht="15" hidden="1" x14ac:dyDescent="0.25">
      <c r="A39" s="157"/>
      <c r="B39" s="172" t="s">
        <v>35</v>
      </c>
      <c r="C39" s="172" t="s">
        <v>36</v>
      </c>
      <c r="D39" s="172" t="s">
        <v>37</v>
      </c>
      <c r="H39" s="173"/>
      <c r="I39" s="174"/>
      <c r="J39" s="174"/>
      <c r="K39" s="173"/>
      <c r="L39" s="173"/>
      <c r="M39" s="175">
        <v>43101</v>
      </c>
      <c r="N39" s="176">
        <v>43282</v>
      </c>
      <c r="S39" s="177"/>
    </row>
    <row r="40" spans="1:19" ht="15" hidden="1" x14ac:dyDescent="0.25">
      <c r="A40" s="157"/>
      <c r="B40" s="178" t="s">
        <v>67</v>
      </c>
      <c r="C40" s="179"/>
      <c r="D40" s="179"/>
      <c r="E40" s="180"/>
      <c r="F40" s="180"/>
      <c r="G40" s="180"/>
      <c r="H40" s="181">
        <v>1</v>
      </c>
      <c r="I40" s="182"/>
      <c r="J40" s="183" t="s">
        <v>82</v>
      </c>
      <c r="K40" s="184"/>
      <c r="L40" s="184"/>
      <c r="M40" s="185">
        <v>8.26</v>
      </c>
      <c r="N40" s="185">
        <v>8.26</v>
      </c>
      <c r="O40" s="180"/>
      <c r="P40" s="180"/>
      <c r="Q40" s="180"/>
      <c r="R40" s="180"/>
      <c r="S40" s="186"/>
    </row>
    <row r="41" spans="1:19" ht="15" hidden="1" x14ac:dyDescent="0.25">
      <c r="A41" s="157"/>
      <c r="B41" s="187" t="s">
        <v>83</v>
      </c>
      <c r="C41" s="188" t="s">
        <v>84</v>
      </c>
      <c r="D41" s="187" t="s">
        <v>85</v>
      </c>
      <c r="E41" s="180"/>
      <c r="F41" s="189"/>
      <c r="G41" s="180"/>
      <c r="H41" s="181">
        <v>2</v>
      </c>
      <c r="I41" s="182"/>
      <c r="J41" s="183" t="s">
        <v>86</v>
      </c>
      <c r="K41" s="184"/>
      <c r="L41" s="184"/>
      <c r="M41" s="185">
        <v>8.6300000000000008</v>
      </c>
      <c r="N41" s="185">
        <v>8.6300000000000008</v>
      </c>
      <c r="O41" s="180"/>
      <c r="P41" s="180"/>
      <c r="Q41" s="180"/>
      <c r="R41" s="180"/>
      <c r="S41" s="186"/>
    </row>
    <row r="42" spans="1:19" ht="15" hidden="1" x14ac:dyDescent="0.25">
      <c r="A42" s="157"/>
      <c r="B42" s="187" t="s">
        <v>87</v>
      </c>
      <c r="C42" s="188" t="s">
        <v>88</v>
      </c>
      <c r="D42" s="187" t="s">
        <v>85</v>
      </c>
      <c r="E42" s="180"/>
      <c r="F42" s="189"/>
      <c r="G42" s="180"/>
      <c r="H42" s="181">
        <v>3</v>
      </c>
      <c r="I42" s="182"/>
      <c r="J42" s="183" t="s">
        <v>89</v>
      </c>
      <c r="K42" s="184"/>
      <c r="L42" s="184"/>
      <c r="M42" s="185">
        <v>9.3699999999999992</v>
      </c>
      <c r="N42" s="185">
        <v>9.3699999999999992</v>
      </c>
      <c r="O42" s="180"/>
      <c r="P42" s="180"/>
      <c r="Q42" s="180"/>
      <c r="R42" s="180"/>
      <c r="S42" s="186"/>
    </row>
    <row r="43" spans="1:19" ht="15" hidden="1" x14ac:dyDescent="0.25">
      <c r="A43" s="157"/>
      <c r="B43" s="187" t="s">
        <v>90</v>
      </c>
      <c r="C43" s="188" t="s">
        <v>91</v>
      </c>
      <c r="D43" s="187" t="s">
        <v>85</v>
      </c>
      <c r="E43" s="180"/>
      <c r="F43" s="189"/>
      <c r="G43" s="180"/>
      <c r="H43" s="181">
        <v>4</v>
      </c>
      <c r="I43" s="182"/>
      <c r="J43" s="183" t="s">
        <v>92</v>
      </c>
      <c r="K43" s="184"/>
      <c r="L43" s="184"/>
      <c r="M43" s="185">
        <v>10.02</v>
      </c>
      <c r="N43" s="185">
        <v>10.02</v>
      </c>
      <c r="O43" s="180"/>
      <c r="P43" s="180"/>
      <c r="Q43" s="180"/>
      <c r="R43" s="180"/>
      <c r="S43" s="186"/>
    </row>
    <row r="44" spans="1:19" ht="15" hidden="1" x14ac:dyDescent="0.25">
      <c r="A44" s="157"/>
      <c r="B44" s="187" t="s">
        <v>93</v>
      </c>
      <c r="C44" s="188" t="s">
        <v>94</v>
      </c>
      <c r="D44" s="187" t="s">
        <v>85</v>
      </c>
      <c r="E44" s="180"/>
      <c r="F44" s="189"/>
      <c r="G44" s="180"/>
      <c r="H44" s="181">
        <v>5</v>
      </c>
      <c r="I44" s="182"/>
      <c r="J44" s="183" t="s">
        <v>95</v>
      </c>
      <c r="K44" s="184"/>
      <c r="L44" s="184"/>
      <c r="M44" s="185">
        <v>11.05</v>
      </c>
      <c r="N44" s="185">
        <v>11.05</v>
      </c>
      <c r="O44" s="180"/>
      <c r="P44" s="180"/>
      <c r="Q44" s="180"/>
      <c r="R44" s="180"/>
      <c r="S44" s="186"/>
    </row>
    <row r="45" spans="1:19" ht="15" hidden="1" x14ac:dyDescent="0.25">
      <c r="A45" s="157"/>
      <c r="B45" s="187" t="s">
        <v>96</v>
      </c>
      <c r="C45" s="188" t="s">
        <v>97</v>
      </c>
      <c r="D45" s="187" t="s">
        <v>85</v>
      </c>
      <c r="E45" s="180"/>
      <c r="F45" s="189"/>
      <c r="G45" s="180"/>
      <c r="H45" s="181">
        <v>6</v>
      </c>
      <c r="I45" s="182"/>
      <c r="J45" s="183" t="s">
        <v>98</v>
      </c>
      <c r="K45" s="184"/>
      <c r="L45" s="184"/>
      <c r="M45" s="185">
        <v>11.55</v>
      </c>
      <c r="N45" s="185">
        <v>11.55</v>
      </c>
      <c r="O45" s="180"/>
      <c r="P45" s="180"/>
      <c r="Q45" s="180"/>
      <c r="R45" s="180"/>
      <c r="S45" s="186"/>
    </row>
    <row r="46" spans="1:19" ht="15" hidden="1" x14ac:dyDescent="0.25">
      <c r="A46" s="157"/>
      <c r="B46" s="187" t="s">
        <v>99</v>
      </c>
      <c r="C46" s="188" t="s">
        <v>100</v>
      </c>
      <c r="D46" s="187" t="s">
        <v>85</v>
      </c>
      <c r="E46" s="180"/>
      <c r="F46" s="189"/>
      <c r="G46" s="180"/>
      <c r="H46" s="181">
        <v>7</v>
      </c>
      <c r="I46" s="182"/>
      <c r="J46" s="183" t="s">
        <v>101</v>
      </c>
      <c r="K46" s="184"/>
      <c r="L46" s="184"/>
      <c r="M46" s="185">
        <v>11.55</v>
      </c>
      <c r="N46" s="185">
        <v>11.55</v>
      </c>
      <c r="O46" s="180"/>
      <c r="P46" s="180"/>
      <c r="Q46" s="180"/>
      <c r="R46" s="180"/>
      <c r="S46" s="186"/>
    </row>
    <row r="47" spans="1:19" ht="15" hidden="1" x14ac:dyDescent="0.25">
      <c r="A47" s="157"/>
      <c r="B47" s="187" t="s">
        <v>102</v>
      </c>
      <c r="C47" s="188" t="s">
        <v>103</v>
      </c>
      <c r="D47" s="187" t="s">
        <v>85</v>
      </c>
      <c r="E47" s="180"/>
      <c r="F47" s="189"/>
      <c r="G47" s="180"/>
      <c r="H47" s="181">
        <v>8</v>
      </c>
      <c r="I47" s="182"/>
      <c r="J47" s="183" t="s">
        <v>104</v>
      </c>
      <c r="K47" s="184"/>
      <c r="L47" s="184"/>
      <c r="M47" s="185">
        <v>11.79</v>
      </c>
      <c r="N47" s="190">
        <v>11.8</v>
      </c>
      <c r="O47" s="180"/>
      <c r="P47" s="180"/>
      <c r="Q47" s="180"/>
      <c r="R47" s="180"/>
      <c r="S47" s="186"/>
    </row>
    <row r="48" spans="1:19" ht="15" hidden="1" x14ac:dyDescent="0.25">
      <c r="A48" s="157"/>
      <c r="B48" s="187" t="s">
        <v>105</v>
      </c>
      <c r="C48" s="188" t="s">
        <v>106</v>
      </c>
      <c r="D48" s="187" t="s">
        <v>85</v>
      </c>
      <c r="E48" s="180"/>
      <c r="F48" s="189"/>
      <c r="G48" s="180"/>
      <c r="H48" s="181">
        <v>9</v>
      </c>
      <c r="I48" s="182"/>
      <c r="J48" s="183" t="s">
        <v>107</v>
      </c>
      <c r="K48" s="184"/>
      <c r="L48" s="184"/>
      <c r="M48" s="185">
        <v>11.79</v>
      </c>
      <c r="N48" s="190">
        <v>11.8</v>
      </c>
      <c r="O48" s="180"/>
      <c r="P48" s="180"/>
      <c r="Q48" s="180"/>
      <c r="R48" s="180"/>
      <c r="S48" s="186"/>
    </row>
    <row r="49" spans="1:19" ht="15" hidden="1" x14ac:dyDescent="0.25">
      <c r="A49" s="157"/>
      <c r="B49" s="187" t="s">
        <v>108</v>
      </c>
      <c r="C49" s="188" t="s">
        <v>109</v>
      </c>
      <c r="D49" s="187" t="s">
        <v>85</v>
      </c>
      <c r="E49" s="180"/>
      <c r="F49" s="189"/>
      <c r="G49" s="180"/>
      <c r="H49" s="181">
        <v>10</v>
      </c>
      <c r="I49" s="182"/>
      <c r="J49" s="183" t="s">
        <v>110</v>
      </c>
      <c r="K49" s="184"/>
      <c r="L49" s="184"/>
      <c r="M49" s="185">
        <v>12.93</v>
      </c>
      <c r="N49" s="185">
        <v>12.93</v>
      </c>
      <c r="O49" s="180"/>
      <c r="P49" s="180"/>
      <c r="Q49" s="180"/>
      <c r="R49" s="180"/>
      <c r="S49" s="186"/>
    </row>
    <row r="50" spans="1:19" ht="15" hidden="1" x14ac:dyDescent="0.25">
      <c r="A50" s="157"/>
      <c r="B50" s="187" t="s">
        <v>111</v>
      </c>
      <c r="C50" s="188" t="s">
        <v>112</v>
      </c>
      <c r="D50" s="187" t="s">
        <v>85</v>
      </c>
      <c r="E50" s="180"/>
      <c r="F50" s="189"/>
      <c r="G50" s="180"/>
      <c r="H50" s="181">
        <v>11</v>
      </c>
      <c r="I50" s="182"/>
      <c r="J50" s="183" t="s">
        <v>113</v>
      </c>
      <c r="K50" s="184"/>
      <c r="L50" s="184"/>
      <c r="M50" s="185">
        <v>13.47</v>
      </c>
      <c r="N50" s="185">
        <v>13.47</v>
      </c>
      <c r="O50" s="180"/>
      <c r="P50" s="180"/>
      <c r="Q50" s="180"/>
      <c r="R50" s="180"/>
      <c r="S50" s="186"/>
    </row>
    <row r="51" spans="1:19" ht="15" hidden="1" x14ac:dyDescent="0.25">
      <c r="A51" s="157"/>
      <c r="B51" s="187" t="s">
        <v>114</v>
      </c>
      <c r="C51" s="188" t="s">
        <v>115</v>
      </c>
      <c r="D51" s="187" t="s">
        <v>85</v>
      </c>
      <c r="E51" s="180"/>
      <c r="F51" s="189"/>
      <c r="G51" s="180"/>
      <c r="H51" s="181">
        <v>12</v>
      </c>
      <c r="I51" s="182"/>
      <c r="J51" s="183" t="s">
        <v>116</v>
      </c>
      <c r="K51" s="184"/>
      <c r="L51" s="184"/>
      <c r="M51" s="185">
        <v>13.47</v>
      </c>
      <c r="N51" s="185">
        <v>13.47</v>
      </c>
      <c r="O51" s="180"/>
      <c r="P51" s="180"/>
      <c r="Q51" s="180"/>
      <c r="R51" s="180"/>
      <c r="S51" s="186"/>
    </row>
    <row r="52" spans="1:19" ht="15" hidden="1" x14ac:dyDescent="0.25">
      <c r="A52" s="157"/>
      <c r="B52" s="187" t="s">
        <v>117</v>
      </c>
      <c r="C52" s="188" t="s">
        <v>118</v>
      </c>
      <c r="D52" s="187" t="s">
        <v>85</v>
      </c>
      <c r="E52" s="180"/>
      <c r="F52" s="189"/>
      <c r="G52" s="180"/>
      <c r="H52" s="181">
        <v>13</v>
      </c>
      <c r="I52" s="182"/>
      <c r="J52" s="183" t="s">
        <v>119</v>
      </c>
      <c r="K52" s="184"/>
      <c r="L52" s="184"/>
      <c r="M52" s="185">
        <v>14.51</v>
      </c>
      <c r="N52" s="185">
        <v>14.51</v>
      </c>
      <c r="O52" s="180"/>
      <c r="P52" s="180"/>
      <c r="Q52" s="180"/>
      <c r="R52" s="180"/>
      <c r="S52" s="186"/>
    </row>
    <row r="53" spans="1:19" ht="15" hidden="1" x14ac:dyDescent="0.25">
      <c r="A53" s="157"/>
      <c r="B53" s="187" t="s">
        <v>120</v>
      </c>
      <c r="C53" s="188" t="s">
        <v>121</v>
      </c>
      <c r="D53" s="187" t="s">
        <v>85</v>
      </c>
      <c r="E53" s="180"/>
      <c r="F53" s="189"/>
      <c r="G53" s="180"/>
      <c r="H53" s="181">
        <v>14</v>
      </c>
      <c r="I53" s="182"/>
      <c r="J53" s="183" t="s">
        <v>122</v>
      </c>
      <c r="K53" s="184"/>
      <c r="L53" s="184"/>
      <c r="M53" s="185">
        <v>15.09</v>
      </c>
      <c r="N53" s="185">
        <v>15.09</v>
      </c>
      <c r="O53" s="180"/>
      <c r="P53" s="180"/>
      <c r="Q53" s="180"/>
      <c r="R53" s="180"/>
      <c r="S53" s="186"/>
    </row>
    <row r="54" spans="1:19" ht="15" hidden="1" x14ac:dyDescent="0.25">
      <c r="A54" s="157"/>
      <c r="B54" s="187" t="s">
        <v>123</v>
      </c>
      <c r="C54" s="188" t="s">
        <v>124</v>
      </c>
      <c r="D54" s="187" t="s">
        <v>85</v>
      </c>
      <c r="E54" s="180"/>
      <c r="F54" s="189"/>
      <c r="G54" s="180"/>
      <c r="H54" s="181">
        <v>15</v>
      </c>
      <c r="I54" s="182"/>
      <c r="J54" s="183" t="s">
        <v>125</v>
      </c>
      <c r="K54" s="184"/>
      <c r="L54" s="184"/>
      <c r="M54" s="185">
        <v>15.09</v>
      </c>
      <c r="N54" s="185">
        <v>15.09</v>
      </c>
      <c r="O54" s="180"/>
      <c r="P54" s="180"/>
      <c r="Q54" s="180"/>
      <c r="R54" s="180"/>
      <c r="S54" s="186"/>
    </row>
    <row r="55" spans="1:19" ht="15" hidden="1" x14ac:dyDescent="0.25">
      <c r="A55" s="157"/>
      <c r="B55" s="187" t="s">
        <v>126</v>
      </c>
      <c r="C55" s="188" t="s">
        <v>127</v>
      </c>
      <c r="D55" s="187" t="s">
        <v>85</v>
      </c>
      <c r="E55" s="180"/>
      <c r="F55" s="189"/>
      <c r="G55" s="180"/>
      <c r="H55" s="181">
        <v>16</v>
      </c>
      <c r="I55" s="182"/>
      <c r="J55" s="183" t="s">
        <v>128</v>
      </c>
      <c r="K55" s="184"/>
      <c r="L55" s="184"/>
      <c r="M55" s="185">
        <v>15.77</v>
      </c>
      <c r="N55" s="185">
        <v>15.77</v>
      </c>
      <c r="O55" s="180"/>
      <c r="P55" s="180"/>
      <c r="Q55" s="180"/>
      <c r="R55" s="180"/>
      <c r="S55" s="186"/>
    </row>
    <row r="56" spans="1:19" ht="15" hidden="1" x14ac:dyDescent="0.25">
      <c r="A56" s="157"/>
      <c r="B56" s="187" t="s">
        <v>129</v>
      </c>
      <c r="C56" s="188" t="s">
        <v>130</v>
      </c>
      <c r="D56" s="187" t="s">
        <v>85</v>
      </c>
      <c r="E56" s="180"/>
      <c r="F56" s="189"/>
      <c r="G56" s="180"/>
      <c r="H56" s="181">
        <v>17</v>
      </c>
      <c r="I56" s="182"/>
      <c r="J56" s="183" t="s">
        <v>131</v>
      </c>
      <c r="K56" s="184"/>
      <c r="L56" s="184"/>
      <c r="M56" s="185">
        <v>15.94</v>
      </c>
      <c r="N56" s="185">
        <v>15.94</v>
      </c>
      <c r="O56" s="180"/>
      <c r="P56" s="180"/>
      <c r="Q56" s="180"/>
      <c r="R56" s="180"/>
      <c r="S56" s="186"/>
    </row>
    <row r="57" spans="1:19" ht="15" hidden="1" x14ac:dyDescent="0.25">
      <c r="A57" s="157"/>
      <c r="B57" s="187" t="s">
        <v>132</v>
      </c>
      <c r="C57" s="188" t="s">
        <v>133</v>
      </c>
      <c r="D57" s="187" t="s">
        <v>85</v>
      </c>
      <c r="E57" s="180"/>
      <c r="F57" s="189"/>
      <c r="G57" s="180"/>
      <c r="H57" s="181">
        <v>18</v>
      </c>
      <c r="I57" s="182"/>
      <c r="J57" s="183" t="s">
        <v>134</v>
      </c>
      <c r="K57" s="184"/>
      <c r="L57" s="184"/>
      <c r="M57" s="185">
        <v>16.239999999999998</v>
      </c>
      <c r="N57" s="185">
        <v>16.239999999999998</v>
      </c>
      <c r="O57" s="180"/>
      <c r="P57" s="180"/>
      <c r="Q57" s="180"/>
      <c r="R57" s="180"/>
      <c r="S57" s="186"/>
    </row>
    <row r="58" spans="1:19" ht="15" hidden="1" x14ac:dyDescent="0.25">
      <c r="A58" s="157"/>
      <c r="B58" s="187" t="s">
        <v>135</v>
      </c>
      <c r="C58" s="188" t="s">
        <v>136</v>
      </c>
      <c r="D58" s="187" t="s">
        <v>85</v>
      </c>
      <c r="E58" s="180"/>
      <c r="F58" s="189"/>
      <c r="G58" s="180"/>
      <c r="H58" s="181">
        <v>19</v>
      </c>
      <c r="I58" s="182"/>
      <c r="J58" s="183" t="s">
        <v>137</v>
      </c>
      <c r="K58" s="184"/>
      <c r="L58" s="184"/>
      <c r="M58" s="185">
        <v>16.239999999999998</v>
      </c>
      <c r="N58" s="185">
        <v>16.239999999999998</v>
      </c>
      <c r="O58" s="180"/>
      <c r="P58" s="180"/>
      <c r="Q58" s="180"/>
      <c r="R58" s="180"/>
      <c r="S58" s="186"/>
    </row>
    <row r="59" spans="1:19" ht="15" hidden="1" x14ac:dyDescent="0.25">
      <c r="A59" s="157"/>
      <c r="B59" s="187" t="s">
        <v>138</v>
      </c>
      <c r="C59" s="188" t="s">
        <v>139</v>
      </c>
      <c r="D59" s="187" t="s">
        <v>85</v>
      </c>
      <c r="E59" s="180"/>
      <c r="F59" s="189"/>
      <c r="G59" s="180"/>
      <c r="H59" s="181">
        <v>20</v>
      </c>
      <c r="I59" s="182"/>
      <c r="J59" s="183" t="s">
        <v>140</v>
      </c>
      <c r="K59" s="184"/>
      <c r="L59" s="184"/>
      <c r="M59" s="185">
        <v>16.55</v>
      </c>
      <c r="N59" s="185">
        <v>16.55</v>
      </c>
      <c r="O59" s="180"/>
      <c r="P59" s="180"/>
      <c r="Q59" s="180"/>
      <c r="R59" s="180"/>
      <c r="S59" s="186"/>
    </row>
    <row r="60" spans="1:19" ht="15" hidden="1" x14ac:dyDescent="0.25">
      <c r="A60" s="157"/>
      <c r="B60" s="187" t="s">
        <v>141</v>
      </c>
      <c r="C60" s="188" t="s">
        <v>142</v>
      </c>
      <c r="D60" s="187" t="s">
        <v>85</v>
      </c>
      <c r="E60" s="180"/>
      <c r="F60" s="189"/>
      <c r="G60" s="180"/>
      <c r="H60" s="181">
        <v>21</v>
      </c>
      <c r="I60" s="182"/>
      <c r="J60" s="183" t="s">
        <v>143</v>
      </c>
      <c r="K60" s="184"/>
      <c r="L60" s="184"/>
      <c r="M60" s="185">
        <v>16.55</v>
      </c>
      <c r="N60" s="185">
        <v>16.55</v>
      </c>
      <c r="O60" s="180"/>
      <c r="P60" s="180"/>
      <c r="Q60" s="180"/>
      <c r="R60" s="180"/>
      <c r="S60" s="186"/>
    </row>
    <row r="61" spans="1:19" ht="15" hidden="1" x14ac:dyDescent="0.25">
      <c r="A61" s="157"/>
      <c r="B61" s="187" t="s">
        <v>144</v>
      </c>
      <c r="C61" s="188" t="s">
        <v>145</v>
      </c>
      <c r="D61" s="187" t="s">
        <v>85</v>
      </c>
      <c r="E61" s="180"/>
      <c r="F61" s="189"/>
      <c r="G61" s="180"/>
      <c r="H61" s="181">
        <v>22</v>
      </c>
      <c r="I61" s="182"/>
      <c r="J61" s="183" t="s">
        <v>146</v>
      </c>
      <c r="K61" s="184"/>
      <c r="L61" s="184"/>
      <c r="M61" s="185">
        <v>20.87</v>
      </c>
      <c r="N61" s="185">
        <v>20.87</v>
      </c>
      <c r="O61" s="180"/>
      <c r="P61" s="180"/>
      <c r="Q61" s="180"/>
      <c r="R61" s="180"/>
      <c r="S61" s="186"/>
    </row>
    <row r="62" spans="1:19" ht="15" hidden="1" x14ac:dyDescent="0.25">
      <c r="A62" s="157"/>
      <c r="B62" s="187" t="s">
        <v>147</v>
      </c>
      <c r="C62" s="188" t="s">
        <v>148</v>
      </c>
      <c r="D62" s="187" t="s">
        <v>85</v>
      </c>
      <c r="E62" s="180"/>
      <c r="F62" s="189"/>
      <c r="G62" s="180"/>
      <c r="H62" s="181">
        <v>23</v>
      </c>
      <c r="I62" s="182"/>
      <c r="J62" s="183" t="s">
        <v>149</v>
      </c>
      <c r="K62" s="184"/>
      <c r="L62" s="184"/>
      <c r="M62" s="185">
        <v>18.600000000000001</v>
      </c>
      <c r="N62" s="185">
        <v>18.600000000000001</v>
      </c>
      <c r="O62" s="180"/>
      <c r="P62" s="180"/>
      <c r="Q62" s="180"/>
      <c r="R62" s="180"/>
      <c r="S62" s="186"/>
    </row>
    <row r="63" spans="1:19" ht="15" hidden="1" x14ac:dyDescent="0.25">
      <c r="A63" s="157"/>
      <c r="B63" s="187" t="s">
        <v>150</v>
      </c>
      <c r="C63" s="188" t="s">
        <v>151</v>
      </c>
      <c r="D63" s="187" t="s">
        <v>85</v>
      </c>
      <c r="E63" s="180"/>
      <c r="F63" s="189"/>
      <c r="G63" s="180"/>
      <c r="H63" s="181">
        <v>24</v>
      </c>
      <c r="I63" s="182"/>
      <c r="J63" s="183" t="s">
        <v>152</v>
      </c>
      <c r="K63" s="184"/>
      <c r="L63" s="184"/>
      <c r="M63" s="185">
        <v>18.98</v>
      </c>
      <c r="N63" s="185">
        <v>18.98</v>
      </c>
      <c r="O63" s="180"/>
      <c r="P63" s="180"/>
      <c r="Q63" s="180"/>
      <c r="R63" s="180"/>
      <c r="S63" s="186"/>
    </row>
    <row r="64" spans="1:19" ht="15" hidden="1" x14ac:dyDescent="0.25">
      <c r="A64" s="157"/>
      <c r="B64" s="187" t="s">
        <v>153</v>
      </c>
      <c r="C64" s="188" t="s">
        <v>154</v>
      </c>
      <c r="D64" s="187" t="s">
        <v>85</v>
      </c>
      <c r="E64" s="180"/>
      <c r="F64" s="189"/>
      <c r="G64" s="180"/>
      <c r="H64" s="181">
        <v>25</v>
      </c>
      <c r="I64" s="182"/>
      <c r="J64" s="183" t="s">
        <v>155</v>
      </c>
      <c r="K64" s="184"/>
      <c r="L64" s="184"/>
      <c r="M64" s="185">
        <v>18.98</v>
      </c>
      <c r="N64" s="185">
        <v>18.98</v>
      </c>
      <c r="O64" s="180"/>
      <c r="P64" s="180"/>
      <c r="Q64" s="180"/>
      <c r="R64" s="180"/>
      <c r="S64" s="186"/>
    </row>
    <row r="65" spans="1:19" ht="15" hidden="1" x14ac:dyDescent="0.25">
      <c r="A65" s="157"/>
      <c r="B65" s="187" t="s">
        <v>156</v>
      </c>
      <c r="C65" s="188" t="s">
        <v>157</v>
      </c>
      <c r="D65" s="187" t="s">
        <v>85</v>
      </c>
      <c r="E65" s="180"/>
      <c r="F65" s="189"/>
      <c r="G65" s="180"/>
      <c r="H65" s="181">
        <v>26</v>
      </c>
      <c r="I65" s="182"/>
      <c r="J65" s="183" t="s">
        <v>158</v>
      </c>
      <c r="K65" s="184"/>
      <c r="L65" s="184"/>
      <c r="M65" s="185">
        <v>19.350000000000001</v>
      </c>
      <c r="N65" s="185">
        <v>19.350000000000001</v>
      </c>
      <c r="O65" s="180"/>
      <c r="P65" s="180"/>
      <c r="Q65" s="180"/>
      <c r="R65" s="180"/>
      <c r="S65" s="186"/>
    </row>
    <row r="66" spans="1:19" ht="15" hidden="1" x14ac:dyDescent="0.25">
      <c r="A66" s="157"/>
      <c r="B66" s="187" t="s">
        <v>159</v>
      </c>
      <c r="C66" s="188" t="s">
        <v>160</v>
      </c>
      <c r="D66" s="187" t="s">
        <v>85</v>
      </c>
      <c r="E66" s="180"/>
      <c r="F66" s="189"/>
      <c r="G66" s="180"/>
      <c r="H66" s="181">
        <v>27</v>
      </c>
      <c r="I66" s="182"/>
      <c r="J66" s="183" t="s">
        <v>161</v>
      </c>
      <c r="K66" s="184"/>
      <c r="L66" s="184"/>
      <c r="M66" s="185">
        <v>19.350000000000001</v>
      </c>
      <c r="N66" s="185">
        <v>19.350000000000001</v>
      </c>
      <c r="O66" s="180"/>
      <c r="P66" s="180"/>
      <c r="Q66" s="180"/>
      <c r="R66" s="180"/>
      <c r="S66" s="186"/>
    </row>
    <row r="67" spans="1:19" ht="15" hidden="1" x14ac:dyDescent="0.25">
      <c r="A67" s="157"/>
      <c r="B67" s="187" t="s">
        <v>162</v>
      </c>
      <c r="C67" s="188" t="s">
        <v>163</v>
      </c>
      <c r="D67" s="187" t="s">
        <v>85</v>
      </c>
      <c r="E67" s="180"/>
      <c r="F67" s="189"/>
      <c r="G67" s="180"/>
      <c r="H67" s="181">
        <v>28</v>
      </c>
      <c r="I67" s="182"/>
      <c r="J67" s="183" t="s">
        <v>77</v>
      </c>
      <c r="K67" s="184"/>
      <c r="L67" s="184"/>
      <c r="M67" s="185">
        <v>22.39</v>
      </c>
      <c r="N67" s="191" t="s">
        <v>164</v>
      </c>
      <c r="O67" s="180"/>
      <c r="P67" s="180"/>
      <c r="Q67" s="180"/>
      <c r="R67" s="180"/>
      <c r="S67" s="186"/>
    </row>
    <row r="68" spans="1:19" ht="15" hidden="1" x14ac:dyDescent="0.25">
      <c r="A68" s="157"/>
      <c r="B68" s="187" t="s">
        <v>165</v>
      </c>
      <c r="C68" s="188" t="s">
        <v>166</v>
      </c>
      <c r="D68" s="187" t="s">
        <v>85</v>
      </c>
      <c r="E68" s="180"/>
      <c r="F68" s="189"/>
      <c r="G68" s="180"/>
      <c r="H68" s="181">
        <v>29</v>
      </c>
      <c r="I68" s="182"/>
      <c r="J68" s="183" t="s">
        <v>167</v>
      </c>
      <c r="K68" s="184"/>
      <c r="L68" s="184"/>
      <c r="M68" s="185">
        <v>20.94</v>
      </c>
      <c r="N68" s="185">
        <v>20.94</v>
      </c>
      <c r="O68" s="180"/>
      <c r="P68" s="180"/>
      <c r="Q68" s="180"/>
      <c r="R68" s="180"/>
      <c r="S68" s="186"/>
    </row>
    <row r="69" spans="1:19" ht="15" hidden="1" x14ac:dyDescent="0.25">
      <c r="A69" s="157"/>
      <c r="B69" s="187" t="s">
        <v>168</v>
      </c>
      <c r="C69" s="188" t="s">
        <v>169</v>
      </c>
      <c r="D69" s="187" t="s">
        <v>85</v>
      </c>
      <c r="E69" s="180"/>
      <c r="F69" s="189"/>
      <c r="G69" s="180"/>
      <c r="H69" s="181">
        <v>30</v>
      </c>
      <c r="I69" s="182"/>
      <c r="J69" s="183" t="s">
        <v>170</v>
      </c>
      <c r="K69" s="184"/>
      <c r="L69" s="184"/>
      <c r="M69" s="185">
        <v>21.36</v>
      </c>
      <c r="N69" s="185">
        <v>21.36</v>
      </c>
      <c r="O69" s="180"/>
      <c r="P69" s="180"/>
      <c r="Q69" s="180"/>
      <c r="R69" s="180"/>
      <c r="S69" s="186"/>
    </row>
    <row r="70" spans="1:19" ht="15" hidden="1" x14ac:dyDescent="0.25">
      <c r="A70" s="157"/>
      <c r="B70" s="187" t="s">
        <v>171</v>
      </c>
      <c r="C70" s="188" t="s">
        <v>172</v>
      </c>
      <c r="D70" s="187" t="s">
        <v>85</v>
      </c>
      <c r="E70" s="180"/>
      <c r="F70" s="189"/>
      <c r="G70" s="180"/>
      <c r="H70" s="181">
        <v>31</v>
      </c>
      <c r="I70" s="182"/>
      <c r="J70" s="183" t="s">
        <v>173</v>
      </c>
      <c r="K70" s="184"/>
      <c r="L70" s="184"/>
      <c r="M70" s="185">
        <v>21.36</v>
      </c>
      <c r="N70" s="185">
        <v>21.36</v>
      </c>
      <c r="O70" s="180"/>
      <c r="P70" s="180"/>
      <c r="Q70" s="180"/>
      <c r="R70" s="180"/>
      <c r="S70" s="186"/>
    </row>
    <row r="71" spans="1:19" ht="15" hidden="1" x14ac:dyDescent="0.25">
      <c r="A71" s="157"/>
      <c r="B71" s="187" t="s">
        <v>174</v>
      </c>
      <c r="C71" s="188" t="s">
        <v>175</v>
      </c>
      <c r="D71" s="187" t="s">
        <v>85</v>
      </c>
      <c r="E71" s="180"/>
      <c r="F71" s="189"/>
      <c r="G71" s="180"/>
      <c r="H71" s="184"/>
      <c r="I71" s="182"/>
      <c r="J71" s="183" t="s">
        <v>176</v>
      </c>
      <c r="K71" s="184"/>
      <c r="L71" s="184"/>
      <c r="M71" s="185">
        <v>21.78</v>
      </c>
      <c r="N71" s="185">
        <v>21.78</v>
      </c>
      <c r="O71" s="180"/>
      <c r="P71" s="180"/>
      <c r="Q71" s="180"/>
      <c r="R71" s="180"/>
      <c r="S71" s="186"/>
    </row>
    <row r="72" spans="1:19" ht="15" hidden="1" x14ac:dyDescent="0.25">
      <c r="A72" s="157"/>
      <c r="B72" s="187" t="s">
        <v>177</v>
      </c>
      <c r="C72" s="188" t="s">
        <v>178</v>
      </c>
      <c r="D72" s="187" t="s">
        <v>85</v>
      </c>
      <c r="E72" s="180"/>
      <c r="F72" s="189"/>
      <c r="G72" s="180"/>
      <c r="H72" s="184"/>
      <c r="I72" s="182"/>
      <c r="J72" s="183" t="s">
        <v>179</v>
      </c>
      <c r="K72" s="184"/>
      <c r="L72" s="184"/>
      <c r="M72" s="185">
        <v>21.78</v>
      </c>
      <c r="N72" s="185">
        <v>21.78</v>
      </c>
      <c r="O72" s="180"/>
      <c r="P72" s="180"/>
      <c r="Q72" s="180"/>
      <c r="R72" s="180"/>
      <c r="S72" s="186"/>
    </row>
    <row r="73" spans="1:19" ht="15" hidden="1" x14ac:dyDescent="0.25">
      <c r="A73" s="157"/>
      <c r="B73" s="187" t="s">
        <v>180</v>
      </c>
      <c r="C73" s="188" t="s">
        <v>181</v>
      </c>
      <c r="D73" s="187" t="s">
        <v>182</v>
      </c>
      <c r="E73" s="180"/>
      <c r="F73" s="189"/>
      <c r="G73" s="180"/>
      <c r="H73" s="184"/>
      <c r="I73" s="182"/>
      <c r="J73" s="183" t="s">
        <v>183</v>
      </c>
      <c r="K73" s="184"/>
      <c r="L73" s="184"/>
      <c r="M73" s="185">
        <v>23.38</v>
      </c>
      <c r="N73" s="191" t="s">
        <v>164</v>
      </c>
      <c r="O73" s="180"/>
      <c r="P73" s="180"/>
      <c r="Q73" s="180"/>
      <c r="R73" s="180"/>
      <c r="S73" s="186"/>
    </row>
    <row r="74" spans="1:19" ht="15" hidden="1" x14ac:dyDescent="0.25">
      <c r="A74" s="157"/>
      <c r="B74" s="187" t="s">
        <v>184</v>
      </c>
      <c r="C74" s="188" t="s">
        <v>185</v>
      </c>
      <c r="D74" s="187" t="s">
        <v>85</v>
      </c>
      <c r="E74" s="180"/>
      <c r="F74" s="189"/>
      <c r="G74" s="180"/>
      <c r="H74" s="184"/>
      <c r="I74" s="182"/>
      <c r="J74" s="183" t="s">
        <v>186</v>
      </c>
      <c r="K74" s="184"/>
      <c r="L74" s="184"/>
      <c r="M74" s="185">
        <v>24.14</v>
      </c>
      <c r="N74" s="185">
        <v>24.14</v>
      </c>
      <c r="O74" s="180"/>
      <c r="P74" s="180"/>
      <c r="Q74" s="180"/>
      <c r="R74" s="180"/>
      <c r="S74" s="186"/>
    </row>
    <row r="75" spans="1:19" ht="15" hidden="1" x14ac:dyDescent="0.25">
      <c r="A75" s="157"/>
      <c r="B75" s="187" t="s">
        <v>187</v>
      </c>
      <c r="C75" s="188" t="s">
        <v>188</v>
      </c>
      <c r="D75" s="187" t="s">
        <v>85</v>
      </c>
      <c r="E75" s="180"/>
      <c r="F75" s="189"/>
      <c r="G75" s="180"/>
      <c r="H75" s="184"/>
      <c r="I75" s="182"/>
      <c r="J75" s="183" t="s">
        <v>189</v>
      </c>
      <c r="K75" s="184"/>
      <c r="L75" s="184"/>
      <c r="M75" s="185">
        <v>24.98</v>
      </c>
      <c r="N75" s="185">
        <v>24.98</v>
      </c>
      <c r="O75" s="180"/>
      <c r="P75" s="180"/>
      <c r="Q75" s="180"/>
      <c r="R75" s="180"/>
      <c r="S75" s="186"/>
    </row>
    <row r="76" spans="1:19" ht="15" hidden="1" x14ac:dyDescent="0.25">
      <c r="A76" s="157"/>
      <c r="B76" s="187" t="s">
        <v>190</v>
      </c>
      <c r="C76" s="188" t="s">
        <v>191</v>
      </c>
      <c r="D76" s="187" t="s">
        <v>85</v>
      </c>
      <c r="E76" s="180"/>
      <c r="F76" s="189"/>
      <c r="G76" s="180"/>
      <c r="H76" s="184"/>
      <c r="I76" s="182"/>
      <c r="J76" s="183" t="s">
        <v>192</v>
      </c>
      <c r="K76" s="184"/>
      <c r="L76" s="184"/>
      <c r="M76" s="185">
        <v>24.98</v>
      </c>
      <c r="N76" s="185">
        <v>24.98</v>
      </c>
      <c r="O76" s="180"/>
      <c r="P76" s="180"/>
      <c r="Q76" s="180"/>
      <c r="R76" s="180"/>
      <c r="S76" s="186"/>
    </row>
    <row r="77" spans="1:19" ht="15" hidden="1" x14ac:dyDescent="0.25">
      <c r="A77" s="157"/>
      <c r="B77" s="187" t="s">
        <v>193</v>
      </c>
      <c r="C77" s="188" t="s">
        <v>194</v>
      </c>
      <c r="D77" s="187" t="s">
        <v>85</v>
      </c>
      <c r="E77" s="180"/>
      <c r="F77" s="189"/>
      <c r="G77" s="180"/>
      <c r="H77" s="184"/>
      <c r="I77" s="182"/>
      <c r="J77" s="183" t="s">
        <v>195</v>
      </c>
      <c r="K77" s="184"/>
      <c r="L77" s="184"/>
      <c r="M77" s="185">
        <v>25.4</v>
      </c>
      <c r="N77" s="185">
        <v>25.4</v>
      </c>
      <c r="O77" s="180"/>
      <c r="P77" s="180"/>
      <c r="Q77" s="180"/>
      <c r="R77" s="180"/>
      <c r="S77" s="186"/>
    </row>
    <row r="78" spans="1:19" ht="15" hidden="1" x14ac:dyDescent="0.25">
      <c r="A78" s="157"/>
      <c r="B78" s="187" t="s">
        <v>196</v>
      </c>
      <c r="C78" s="188" t="s">
        <v>197</v>
      </c>
      <c r="D78" s="187" t="s">
        <v>85</v>
      </c>
      <c r="E78" s="180"/>
      <c r="F78" s="189"/>
      <c r="G78" s="180"/>
      <c r="H78" s="184"/>
      <c r="I78" s="182"/>
      <c r="J78" s="183" t="s">
        <v>198</v>
      </c>
      <c r="K78" s="184"/>
      <c r="L78" s="184"/>
      <c r="M78" s="185">
        <v>25.4</v>
      </c>
      <c r="N78" s="185">
        <v>25.4</v>
      </c>
      <c r="O78" s="180"/>
      <c r="P78" s="180"/>
      <c r="Q78" s="180"/>
      <c r="R78" s="180"/>
      <c r="S78" s="186"/>
    </row>
    <row r="79" spans="1:19" ht="15" hidden="1" x14ac:dyDescent="0.25">
      <c r="A79" s="157"/>
      <c r="B79" s="187" t="s">
        <v>199</v>
      </c>
      <c r="C79" s="188" t="s">
        <v>200</v>
      </c>
      <c r="D79" s="187" t="s">
        <v>85</v>
      </c>
      <c r="E79" s="180"/>
      <c r="F79" s="189"/>
      <c r="G79" s="180"/>
      <c r="H79" s="184"/>
      <c r="I79" s="182"/>
      <c r="J79" s="183" t="s">
        <v>201</v>
      </c>
      <c r="K79" s="184"/>
      <c r="L79" s="184"/>
      <c r="M79" s="185">
        <v>24.92</v>
      </c>
      <c r="N79" s="191" t="s">
        <v>164</v>
      </c>
      <c r="O79" s="180"/>
      <c r="P79" s="180"/>
      <c r="Q79" s="180"/>
      <c r="R79" s="180"/>
      <c r="S79" s="186"/>
    </row>
    <row r="80" spans="1:19" ht="15" hidden="1" x14ac:dyDescent="0.25">
      <c r="A80" s="157"/>
      <c r="B80" s="187" t="s">
        <v>202</v>
      </c>
      <c r="C80" s="188" t="s">
        <v>203</v>
      </c>
      <c r="D80" s="187" t="s">
        <v>85</v>
      </c>
      <c r="E80" s="180"/>
      <c r="F80" s="189"/>
      <c r="G80" s="180"/>
      <c r="H80" s="184"/>
      <c r="I80" s="182"/>
      <c r="J80" s="183" t="s">
        <v>204</v>
      </c>
      <c r="K80" s="184"/>
      <c r="L80" s="184"/>
      <c r="M80" s="185">
        <v>25.68</v>
      </c>
      <c r="N80" s="185">
        <v>25.68</v>
      </c>
      <c r="O80" s="180"/>
      <c r="P80" s="180"/>
      <c r="Q80" s="180"/>
      <c r="R80" s="180"/>
      <c r="S80" s="186"/>
    </row>
    <row r="81" spans="1:19" ht="15" hidden="1" x14ac:dyDescent="0.25">
      <c r="A81" s="157"/>
      <c r="B81" s="187" t="s">
        <v>205</v>
      </c>
      <c r="C81" s="188" t="s">
        <v>206</v>
      </c>
      <c r="D81" s="187" t="s">
        <v>85</v>
      </c>
      <c r="E81" s="180"/>
      <c r="F81" s="189"/>
      <c r="G81" s="180"/>
      <c r="H81" s="184"/>
      <c r="I81" s="182"/>
      <c r="J81" s="183" t="s">
        <v>207</v>
      </c>
      <c r="K81" s="184"/>
      <c r="L81" s="184"/>
      <c r="M81" s="185">
        <v>28.35</v>
      </c>
      <c r="N81" s="191" t="s">
        <v>164</v>
      </c>
      <c r="O81" s="180"/>
      <c r="P81" s="180"/>
      <c r="Q81" s="180"/>
      <c r="R81" s="180"/>
      <c r="S81" s="186"/>
    </row>
    <row r="82" spans="1:19" ht="15" hidden="1" x14ac:dyDescent="0.25">
      <c r="A82" s="157"/>
      <c r="B82" s="187" t="s">
        <v>208</v>
      </c>
      <c r="C82" s="188" t="s">
        <v>209</v>
      </c>
      <c r="D82" s="187" t="s">
        <v>85</v>
      </c>
      <c r="E82" s="180"/>
      <c r="F82" s="189"/>
      <c r="G82" s="180"/>
      <c r="H82" s="184"/>
      <c r="I82" s="182"/>
      <c r="J82" s="183" t="s">
        <v>210</v>
      </c>
      <c r="K82" s="184"/>
      <c r="L82" s="184"/>
      <c r="M82" s="185">
        <v>26.83</v>
      </c>
      <c r="N82" s="185">
        <v>26.83</v>
      </c>
      <c r="O82" s="180"/>
      <c r="P82" s="180"/>
      <c r="Q82" s="180"/>
      <c r="R82" s="180"/>
      <c r="S82" s="186"/>
    </row>
    <row r="83" spans="1:19" ht="15" hidden="1" x14ac:dyDescent="0.25">
      <c r="A83" s="157"/>
      <c r="B83" s="187" t="s">
        <v>211</v>
      </c>
      <c r="C83" s="188" t="s">
        <v>212</v>
      </c>
      <c r="D83" s="187" t="s">
        <v>85</v>
      </c>
      <c r="E83" s="180"/>
      <c r="F83" s="189"/>
      <c r="G83" s="180"/>
      <c r="H83" s="184"/>
      <c r="I83" s="182"/>
      <c r="J83" s="183" t="s">
        <v>213</v>
      </c>
      <c r="K83" s="184"/>
      <c r="L83" s="184"/>
      <c r="M83" s="185">
        <v>27.91</v>
      </c>
      <c r="N83" s="185">
        <v>27.91</v>
      </c>
      <c r="O83" s="180"/>
      <c r="P83" s="180"/>
      <c r="Q83" s="180"/>
      <c r="R83" s="180"/>
      <c r="S83" s="186"/>
    </row>
    <row r="84" spans="1:19" ht="15" hidden="1" x14ac:dyDescent="0.25">
      <c r="A84" s="157"/>
      <c r="B84" s="187" t="s">
        <v>214</v>
      </c>
      <c r="C84" s="188" t="s">
        <v>215</v>
      </c>
      <c r="D84" s="187" t="s">
        <v>85</v>
      </c>
      <c r="E84" s="180"/>
      <c r="F84" s="189"/>
      <c r="G84" s="180"/>
      <c r="H84" s="184"/>
      <c r="I84" s="182"/>
      <c r="J84" s="183" t="s">
        <v>216</v>
      </c>
      <c r="K84" s="184"/>
      <c r="L84" s="184"/>
      <c r="M84" s="185">
        <v>27.91</v>
      </c>
      <c r="N84" s="185">
        <v>27.91</v>
      </c>
      <c r="O84" s="180"/>
      <c r="P84" s="180"/>
      <c r="Q84" s="180"/>
      <c r="R84" s="180"/>
      <c r="S84" s="186"/>
    </row>
    <row r="85" spans="1:19" ht="15" hidden="1" x14ac:dyDescent="0.25">
      <c r="A85" s="157"/>
      <c r="B85" s="187" t="s">
        <v>217</v>
      </c>
      <c r="C85" s="188" t="s">
        <v>218</v>
      </c>
      <c r="D85" s="187" t="s">
        <v>85</v>
      </c>
      <c r="E85" s="180"/>
      <c r="F85" s="189"/>
      <c r="G85" s="180"/>
      <c r="H85" s="184"/>
      <c r="I85" s="182"/>
      <c r="J85" s="183" t="s">
        <v>219</v>
      </c>
      <c r="K85" s="184"/>
      <c r="L85" s="184"/>
      <c r="M85" s="185">
        <v>29.49</v>
      </c>
      <c r="N85" s="191" t="s">
        <v>164</v>
      </c>
      <c r="O85" s="180"/>
      <c r="P85" s="180"/>
      <c r="Q85" s="180"/>
      <c r="R85" s="180"/>
      <c r="S85" s="186"/>
    </row>
    <row r="86" spans="1:19" ht="15" hidden="1" x14ac:dyDescent="0.25">
      <c r="A86" s="157"/>
      <c r="B86" s="187" t="s">
        <v>220</v>
      </c>
      <c r="C86" s="188" t="s">
        <v>221</v>
      </c>
      <c r="D86" s="187" t="s">
        <v>85</v>
      </c>
      <c r="E86" s="180"/>
      <c r="F86" s="189"/>
      <c r="G86" s="180"/>
      <c r="H86" s="184"/>
      <c r="I86" s="182"/>
      <c r="J86" s="183" t="s">
        <v>222</v>
      </c>
      <c r="K86" s="184"/>
      <c r="L86" s="184"/>
      <c r="M86" s="185">
        <v>28.41</v>
      </c>
      <c r="N86" s="191" t="s">
        <v>164</v>
      </c>
      <c r="O86" s="180"/>
      <c r="P86" s="180"/>
      <c r="Q86" s="180"/>
      <c r="R86" s="180"/>
      <c r="S86" s="186"/>
    </row>
    <row r="87" spans="1:19" ht="15" hidden="1" x14ac:dyDescent="0.25">
      <c r="A87" s="157"/>
      <c r="B87" s="187" t="s">
        <v>223</v>
      </c>
      <c r="C87" s="188" t="s">
        <v>224</v>
      </c>
      <c r="D87" s="187" t="s">
        <v>85</v>
      </c>
      <c r="E87" s="180"/>
      <c r="F87" s="189"/>
      <c r="G87" s="180"/>
      <c r="H87" s="184"/>
      <c r="I87" s="182"/>
      <c r="J87" s="183" t="s">
        <v>225</v>
      </c>
      <c r="K87" s="184"/>
      <c r="L87" s="184"/>
      <c r="M87" s="185">
        <v>27.7</v>
      </c>
      <c r="N87" s="185">
        <v>27.7</v>
      </c>
      <c r="O87" s="180"/>
      <c r="P87" s="180"/>
      <c r="Q87" s="180"/>
      <c r="R87" s="180"/>
      <c r="S87" s="186"/>
    </row>
    <row r="88" spans="1:19" ht="15" hidden="1" x14ac:dyDescent="0.25">
      <c r="A88" s="157"/>
      <c r="B88" s="187" t="s">
        <v>226</v>
      </c>
      <c r="C88" s="188" t="s">
        <v>227</v>
      </c>
      <c r="D88" s="187" t="s">
        <v>85</v>
      </c>
      <c r="E88" s="180"/>
      <c r="F88" s="189"/>
      <c r="G88" s="180"/>
      <c r="H88" s="184"/>
      <c r="I88" s="182"/>
      <c r="J88" s="183" t="s">
        <v>228</v>
      </c>
      <c r="K88" s="184"/>
      <c r="L88" s="184"/>
      <c r="M88" s="185">
        <v>28.39</v>
      </c>
      <c r="N88" s="185">
        <v>28.39</v>
      </c>
      <c r="O88" s="180"/>
      <c r="P88" s="180"/>
      <c r="Q88" s="180"/>
      <c r="R88" s="180"/>
      <c r="S88" s="186"/>
    </row>
    <row r="89" spans="1:19" ht="15" hidden="1" x14ac:dyDescent="0.25">
      <c r="A89" s="157"/>
      <c r="B89" s="187" t="s">
        <v>229</v>
      </c>
      <c r="C89" s="188" t="s">
        <v>230</v>
      </c>
      <c r="D89" s="187" t="s">
        <v>85</v>
      </c>
      <c r="E89" s="180"/>
      <c r="F89" s="189"/>
      <c r="G89" s="180"/>
      <c r="H89" s="184"/>
      <c r="I89" s="182"/>
      <c r="J89" s="183" t="s">
        <v>231</v>
      </c>
      <c r="K89" s="184"/>
      <c r="L89" s="184"/>
      <c r="M89" s="185">
        <v>30.54</v>
      </c>
      <c r="N89" s="185">
        <v>30.54</v>
      </c>
      <c r="O89" s="180"/>
      <c r="P89" s="180"/>
      <c r="Q89" s="180"/>
      <c r="R89" s="180"/>
      <c r="S89" s="186"/>
    </row>
    <row r="90" spans="1:19" ht="15" hidden="1" x14ac:dyDescent="0.25">
      <c r="A90" s="157"/>
      <c r="B90" s="187" t="s">
        <v>232</v>
      </c>
      <c r="C90" s="188" t="s">
        <v>233</v>
      </c>
      <c r="D90" s="187" t="s">
        <v>85</v>
      </c>
      <c r="E90" s="180"/>
      <c r="F90" s="189"/>
      <c r="G90" s="180"/>
      <c r="H90" s="184"/>
      <c r="I90" s="182"/>
      <c r="J90" s="183" t="s">
        <v>234</v>
      </c>
      <c r="K90" s="184"/>
      <c r="L90" s="184"/>
      <c r="M90" s="185">
        <v>31.08</v>
      </c>
      <c r="N90" s="185">
        <v>31.08</v>
      </c>
      <c r="O90" s="180"/>
      <c r="P90" s="180"/>
      <c r="Q90" s="180"/>
      <c r="R90" s="180"/>
      <c r="S90" s="186"/>
    </row>
    <row r="91" spans="1:19" ht="15" hidden="1" x14ac:dyDescent="0.25">
      <c r="A91" s="157"/>
      <c r="B91" s="187" t="s">
        <v>235</v>
      </c>
      <c r="C91" s="188" t="s">
        <v>236</v>
      </c>
      <c r="D91" s="187" t="s">
        <v>85</v>
      </c>
      <c r="E91" s="180"/>
      <c r="F91" s="189"/>
      <c r="G91" s="180"/>
      <c r="H91" s="184"/>
      <c r="I91" s="182"/>
      <c r="J91" s="183" t="s">
        <v>237</v>
      </c>
      <c r="K91" s="184"/>
      <c r="L91" s="184"/>
      <c r="M91" s="185">
        <v>31.08</v>
      </c>
      <c r="N91" s="185">
        <v>31.08</v>
      </c>
      <c r="O91" s="180"/>
      <c r="P91" s="180"/>
      <c r="Q91" s="180"/>
      <c r="R91" s="180"/>
      <c r="S91" s="186"/>
    </row>
    <row r="92" spans="1:19" ht="15" hidden="1" x14ac:dyDescent="0.25">
      <c r="A92" s="157"/>
      <c r="B92" s="187" t="s">
        <v>238</v>
      </c>
      <c r="C92" s="188" t="s">
        <v>239</v>
      </c>
      <c r="D92" s="187" t="s">
        <v>85</v>
      </c>
      <c r="E92" s="180"/>
      <c r="F92" s="189"/>
      <c r="G92" s="180"/>
      <c r="H92" s="184"/>
      <c r="I92" s="182"/>
      <c r="J92" s="183" t="s">
        <v>240</v>
      </c>
      <c r="K92" s="184"/>
      <c r="L92" s="184"/>
      <c r="M92" s="185">
        <v>31.61</v>
      </c>
      <c r="N92" s="185">
        <v>31.61</v>
      </c>
      <c r="O92" s="180"/>
      <c r="P92" s="180"/>
      <c r="Q92" s="180"/>
      <c r="R92" s="180"/>
      <c r="S92" s="186"/>
    </row>
    <row r="93" spans="1:19" ht="15" hidden="1" x14ac:dyDescent="0.25">
      <c r="A93" s="157"/>
      <c r="B93" s="187" t="s">
        <v>241</v>
      </c>
      <c r="C93" s="188" t="s">
        <v>242</v>
      </c>
      <c r="D93" s="187" t="s">
        <v>243</v>
      </c>
      <c r="E93" s="180"/>
      <c r="F93" s="189"/>
      <c r="G93" s="180"/>
      <c r="H93" s="184"/>
      <c r="I93" s="182"/>
      <c r="J93" s="183" t="s">
        <v>244</v>
      </c>
      <c r="K93" s="184"/>
      <c r="L93" s="184"/>
      <c r="M93" s="185">
        <v>31.61</v>
      </c>
      <c r="N93" s="185">
        <v>31.61</v>
      </c>
      <c r="O93" s="180"/>
      <c r="P93" s="180"/>
      <c r="Q93" s="180"/>
      <c r="R93" s="180"/>
      <c r="S93" s="186"/>
    </row>
    <row r="94" spans="1:19" ht="15" hidden="1" x14ac:dyDescent="0.25">
      <c r="A94" s="157"/>
      <c r="B94" s="187" t="s">
        <v>245</v>
      </c>
      <c r="C94" s="188" t="s">
        <v>246</v>
      </c>
      <c r="D94" s="187" t="s">
        <v>247</v>
      </c>
      <c r="E94" s="180"/>
      <c r="F94" s="189"/>
      <c r="G94" s="180"/>
      <c r="H94" s="184"/>
      <c r="I94" s="182"/>
      <c r="J94" s="183" t="s">
        <v>248</v>
      </c>
      <c r="K94" s="184"/>
      <c r="L94" s="184"/>
      <c r="M94" s="185">
        <v>31.59</v>
      </c>
      <c r="N94" s="191" t="s">
        <v>164</v>
      </c>
      <c r="O94" s="180"/>
      <c r="P94" s="180"/>
      <c r="Q94" s="180"/>
      <c r="R94" s="180"/>
      <c r="S94" s="186"/>
    </row>
    <row r="95" spans="1:19" ht="15" hidden="1" x14ac:dyDescent="0.25">
      <c r="A95" s="157"/>
      <c r="B95" s="187" t="s">
        <v>249</v>
      </c>
      <c r="C95" s="188" t="s">
        <v>250</v>
      </c>
      <c r="D95" s="187" t="s">
        <v>251</v>
      </c>
      <c r="E95" s="180"/>
      <c r="F95" s="189"/>
      <c r="G95" s="180"/>
      <c r="H95" s="184"/>
      <c r="I95" s="182"/>
      <c r="J95" s="183" t="s">
        <v>252</v>
      </c>
      <c r="K95" s="184"/>
      <c r="L95" s="184"/>
      <c r="M95" s="185">
        <v>32.06</v>
      </c>
      <c r="N95" s="185">
        <v>32.06</v>
      </c>
      <c r="O95" s="180"/>
      <c r="P95" s="180"/>
      <c r="Q95" s="180"/>
      <c r="R95" s="180"/>
      <c r="S95" s="186"/>
    </row>
    <row r="96" spans="1:19" ht="15" hidden="1" x14ac:dyDescent="0.25">
      <c r="A96" s="157"/>
      <c r="B96" s="187" t="s">
        <v>253</v>
      </c>
      <c r="C96" s="188" t="s">
        <v>254</v>
      </c>
      <c r="D96" s="187" t="s">
        <v>251</v>
      </c>
      <c r="E96" s="180"/>
      <c r="F96" s="189"/>
      <c r="G96" s="180"/>
      <c r="H96" s="184"/>
      <c r="I96" s="182"/>
      <c r="J96" s="183" t="s">
        <v>255</v>
      </c>
      <c r="K96" s="184"/>
      <c r="L96" s="184"/>
      <c r="M96" s="185">
        <v>33.04</v>
      </c>
      <c r="N96" s="185">
        <v>33.04</v>
      </c>
      <c r="O96" s="180"/>
      <c r="P96" s="180"/>
      <c r="Q96" s="180"/>
      <c r="R96" s="180"/>
      <c r="S96" s="186"/>
    </row>
    <row r="97" spans="1:19" ht="15" hidden="1" x14ac:dyDescent="0.25">
      <c r="A97" s="157"/>
      <c r="B97" s="187" t="s">
        <v>256</v>
      </c>
      <c r="C97" s="188" t="s">
        <v>257</v>
      </c>
      <c r="D97" s="187" t="s">
        <v>251</v>
      </c>
      <c r="E97" s="180"/>
      <c r="F97" s="189"/>
      <c r="G97" s="180"/>
      <c r="H97" s="184"/>
      <c r="I97" s="182"/>
      <c r="J97" s="183" t="s">
        <v>258</v>
      </c>
      <c r="K97" s="184"/>
      <c r="L97" s="184"/>
      <c r="M97" s="185">
        <v>33.67</v>
      </c>
      <c r="N97" s="185">
        <v>33.67</v>
      </c>
      <c r="O97" s="180"/>
      <c r="P97" s="180"/>
      <c r="Q97" s="180"/>
      <c r="R97" s="180"/>
      <c r="S97" s="186"/>
    </row>
    <row r="98" spans="1:19" ht="15" hidden="1" x14ac:dyDescent="0.25">
      <c r="A98" s="157"/>
      <c r="B98" s="187" t="s">
        <v>259</v>
      </c>
      <c r="C98" s="188" t="s">
        <v>260</v>
      </c>
      <c r="D98" s="187" t="s">
        <v>251</v>
      </c>
      <c r="E98" s="180"/>
      <c r="F98" s="189"/>
      <c r="G98" s="180"/>
      <c r="H98" s="184"/>
      <c r="I98" s="182"/>
      <c r="J98" s="183" t="s">
        <v>261</v>
      </c>
      <c r="K98" s="184"/>
      <c r="L98" s="184"/>
      <c r="M98" s="185">
        <v>33.67</v>
      </c>
      <c r="N98" s="185">
        <v>33.67</v>
      </c>
      <c r="O98" s="180"/>
      <c r="P98" s="180"/>
      <c r="Q98" s="180"/>
      <c r="R98" s="180"/>
      <c r="S98" s="186"/>
    </row>
    <row r="99" spans="1:19" ht="15" hidden="1" x14ac:dyDescent="0.25">
      <c r="A99" s="157"/>
      <c r="B99" s="187" t="s">
        <v>262</v>
      </c>
      <c r="C99" s="188" t="s">
        <v>263</v>
      </c>
      <c r="D99" s="187" t="s">
        <v>251</v>
      </c>
      <c r="E99" s="180"/>
      <c r="F99" s="189"/>
      <c r="G99" s="180"/>
      <c r="H99" s="184"/>
      <c r="I99" s="182"/>
      <c r="J99" s="183" t="s">
        <v>264</v>
      </c>
      <c r="K99" s="184"/>
      <c r="L99" s="184"/>
      <c r="M99" s="185">
        <v>34.299999999999997</v>
      </c>
      <c r="N99" s="185">
        <v>34.299999999999997</v>
      </c>
      <c r="O99" s="180"/>
      <c r="P99" s="180"/>
      <c r="Q99" s="180"/>
      <c r="R99" s="180"/>
      <c r="S99" s="186"/>
    </row>
    <row r="100" spans="1:19" ht="15" hidden="1" x14ac:dyDescent="0.25">
      <c r="A100" s="157"/>
      <c r="B100" s="187" t="s">
        <v>265</v>
      </c>
      <c r="C100" s="188" t="s">
        <v>266</v>
      </c>
      <c r="D100" s="187" t="s">
        <v>251</v>
      </c>
      <c r="E100" s="180"/>
      <c r="F100" s="189"/>
      <c r="G100" s="180"/>
      <c r="H100" s="184"/>
      <c r="I100" s="182"/>
      <c r="J100" s="183" t="s">
        <v>267</v>
      </c>
      <c r="K100" s="184"/>
      <c r="L100" s="184"/>
      <c r="M100" s="185">
        <v>34.299999999999997</v>
      </c>
      <c r="N100" s="185">
        <v>34.299999999999997</v>
      </c>
      <c r="O100" s="180"/>
      <c r="P100" s="180"/>
      <c r="Q100" s="180"/>
      <c r="R100" s="180"/>
      <c r="S100" s="186"/>
    </row>
    <row r="101" spans="1:19" ht="15" hidden="1" x14ac:dyDescent="0.25">
      <c r="A101" s="157"/>
      <c r="B101" s="187" t="s">
        <v>268</v>
      </c>
      <c r="C101" s="188" t="s">
        <v>269</v>
      </c>
      <c r="D101" s="187" t="s">
        <v>251</v>
      </c>
      <c r="E101" s="180"/>
      <c r="F101" s="189"/>
      <c r="G101" s="180"/>
      <c r="H101" s="184"/>
      <c r="I101" s="182"/>
      <c r="J101" s="183" t="s">
        <v>270</v>
      </c>
      <c r="K101" s="184"/>
      <c r="L101" s="184"/>
      <c r="M101" s="185">
        <v>35.020000000000003</v>
      </c>
      <c r="N101" s="191" t="s">
        <v>164</v>
      </c>
      <c r="O101" s="180"/>
      <c r="P101" s="180"/>
      <c r="Q101" s="180"/>
      <c r="R101" s="180"/>
      <c r="S101" s="186"/>
    </row>
    <row r="102" spans="1:19" ht="15" hidden="1" x14ac:dyDescent="0.25">
      <c r="A102" s="157"/>
      <c r="B102" s="187" t="s">
        <v>271</v>
      </c>
      <c r="C102" s="188" t="s">
        <v>272</v>
      </c>
      <c r="D102" s="187" t="s">
        <v>251</v>
      </c>
      <c r="E102" s="180"/>
      <c r="F102" s="189"/>
      <c r="G102" s="180"/>
      <c r="H102" s="184"/>
      <c r="I102" s="182"/>
      <c r="J102" s="183" t="s">
        <v>273</v>
      </c>
      <c r="K102" s="184"/>
      <c r="L102" s="184"/>
      <c r="M102" s="185">
        <v>36.54</v>
      </c>
      <c r="N102" s="185">
        <v>36.54</v>
      </c>
      <c r="O102" s="180"/>
      <c r="P102" s="180"/>
      <c r="Q102" s="180"/>
      <c r="R102" s="180"/>
      <c r="S102" s="186"/>
    </row>
    <row r="103" spans="1:19" ht="15" hidden="1" x14ac:dyDescent="0.25">
      <c r="A103" s="157"/>
      <c r="B103" s="187" t="s">
        <v>274</v>
      </c>
      <c r="C103" s="188" t="s">
        <v>275</v>
      </c>
      <c r="D103" s="187" t="s">
        <v>251</v>
      </c>
      <c r="E103" s="180"/>
      <c r="F103" s="189"/>
      <c r="G103" s="180"/>
      <c r="H103" s="184"/>
      <c r="I103" s="182"/>
      <c r="J103" s="183" t="s">
        <v>276</v>
      </c>
      <c r="K103" s="184"/>
      <c r="L103" s="184"/>
      <c r="M103" s="185">
        <v>37.21</v>
      </c>
      <c r="N103" s="185">
        <v>37.21</v>
      </c>
      <c r="O103" s="180"/>
      <c r="P103" s="180"/>
      <c r="Q103" s="180"/>
      <c r="R103" s="180"/>
      <c r="S103" s="186"/>
    </row>
    <row r="104" spans="1:19" ht="15" hidden="1" x14ac:dyDescent="0.25">
      <c r="A104" s="157"/>
      <c r="B104" s="187" t="s">
        <v>277</v>
      </c>
      <c r="C104" s="188" t="s">
        <v>278</v>
      </c>
      <c r="D104" s="187" t="s">
        <v>251</v>
      </c>
      <c r="E104" s="180"/>
      <c r="F104" s="189"/>
      <c r="G104" s="180"/>
      <c r="H104" s="184"/>
      <c r="I104" s="182"/>
      <c r="J104" s="183" t="s">
        <v>279</v>
      </c>
      <c r="K104" s="184"/>
      <c r="L104" s="184"/>
      <c r="M104" s="185">
        <v>37.21</v>
      </c>
      <c r="N104" s="185">
        <v>37.21</v>
      </c>
      <c r="O104" s="180"/>
      <c r="P104" s="180"/>
      <c r="Q104" s="180"/>
      <c r="R104" s="180"/>
      <c r="S104" s="186"/>
    </row>
    <row r="105" spans="1:19" ht="15" hidden="1" x14ac:dyDescent="0.25">
      <c r="A105" s="157"/>
      <c r="B105" s="187" t="s">
        <v>280</v>
      </c>
      <c r="C105" s="188" t="s">
        <v>281</v>
      </c>
      <c r="D105" s="187" t="s">
        <v>251</v>
      </c>
      <c r="E105" s="180"/>
      <c r="F105" s="189"/>
      <c r="G105" s="180"/>
      <c r="H105" s="184"/>
      <c r="I105" s="182"/>
      <c r="J105" s="183" t="s">
        <v>282</v>
      </c>
      <c r="K105" s="184"/>
      <c r="L105" s="184"/>
      <c r="M105" s="185">
        <v>37.880000000000003</v>
      </c>
      <c r="N105" s="185">
        <v>37.880000000000003</v>
      </c>
      <c r="O105" s="180"/>
      <c r="P105" s="180"/>
      <c r="Q105" s="180"/>
      <c r="R105" s="180"/>
      <c r="S105" s="186"/>
    </row>
    <row r="106" spans="1:19" ht="15" hidden="1" x14ac:dyDescent="0.25">
      <c r="A106" s="157"/>
      <c r="B106" s="187" t="s">
        <v>283</v>
      </c>
      <c r="C106" s="188" t="s">
        <v>284</v>
      </c>
      <c r="D106" s="187" t="s">
        <v>251</v>
      </c>
      <c r="E106" s="180"/>
      <c r="F106" s="189"/>
      <c r="G106" s="180"/>
      <c r="H106" s="184"/>
      <c r="I106" s="182"/>
      <c r="J106" s="183" t="s">
        <v>285</v>
      </c>
      <c r="K106" s="184"/>
      <c r="L106" s="184"/>
      <c r="M106" s="185">
        <v>37.880000000000003</v>
      </c>
      <c r="N106" s="185">
        <v>37.880000000000003</v>
      </c>
      <c r="O106" s="180"/>
      <c r="P106" s="180"/>
      <c r="Q106" s="180"/>
      <c r="R106" s="180"/>
      <c r="S106" s="186"/>
    </row>
    <row r="107" spans="1:19" ht="15" hidden="1" x14ac:dyDescent="0.25">
      <c r="A107" s="157"/>
      <c r="B107" s="187" t="s">
        <v>286</v>
      </c>
      <c r="C107" s="188" t="s">
        <v>287</v>
      </c>
      <c r="D107" s="187" t="s">
        <v>251</v>
      </c>
      <c r="E107" s="180"/>
      <c r="F107" s="189"/>
      <c r="G107" s="180"/>
      <c r="H107" s="184"/>
      <c r="I107" s="182"/>
      <c r="J107" s="183" t="s">
        <v>288</v>
      </c>
      <c r="K107" s="184"/>
      <c r="L107" s="184"/>
      <c r="M107" s="185">
        <v>39.770000000000003</v>
      </c>
      <c r="N107" s="185">
        <v>39.770000000000003</v>
      </c>
      <c r="O107" s="180"/>
      <c r="P107" s="180"/>
      <c r="Q107" s="180"/>
      <c r="R107" s="180"/>
      <c r="S107" s="186"/>
    </row>
    <row r="108" spans="1:19" ht="15" hidden="1" x14ac:dyDescent="0.25">
      <c r="A108" s="157"/>
      <c r="B108" s="187" t="s">
        <v>289</v>
      </c>
      <c r="C108" s="188" t="s">
        <v>290</v>
      </c>
      <c r="D108" s="187" t="s">
        <v>251</v>
      </c>
      <c r="E108" s="180"/>
      <c r="F108" s="189"/>
      <c r="G108" s="180"/>
      <c r="H108" s="184"/>
      <c r="I108" s="182"/>
      <c r="J108" s="183" t="s">
        <v>291</v>
      </c>
      <c r="K108" s="184"/>
      <c r="L108" s="184"/>
      <c r="M108" s="185">
        <v>40.44</v>
      </c>
      <c r="N108" s="185">
        <v>40.44</v>
      </c>
      <c r="O108" s="180"/>
      <c r="P108" s="180"/>
      <c r="Q108" s="180"/>
      <c r="R108" s="180"/>
      <c r="S108" s="186"/>
    </row>
    <row r="109" spans="1:19" ht="15" hidden="1" x14ac:dyDescent="0.25">
      <c r="A109" s="157"/>
      <c r="B109" s="187" t="s">
        <v>292</v>
      </c>
      <c r="C109" s="188" t="s">
        <v>293</v>
      </c>
      <c r="D109" s="187" t="s">
        <v>251</v>
      </c>
      <c r="E109" s="180"/>
      <c r="F109" s="189"/>
      <c r="G109" s="180"/>
      <c r="H109" s="184"/>
      <c r="I109" s="182"/>
      <c r="J109" s="183" t="s">
        <v>294</v>
      </c>
      <c r="K109" s="184"/>
      <c r="L109" s="184"/>
      <c r="M109" s="185">
        <v>40.44</v>
      </c>
      <c r="N109" s="185">
        <v>40.44</v>
      </c>
      <c r="O109" s="180"/>
      <c r="P109" s="180"/>
      <c r="Q109" s="180"/>
      <c r="R109" s="180"/>
      <c r="S109" s="186"/>
    </row>
    <row r="110" spans="1:19" ht="15" hidden="1" x14ac:dyDescent="0.25">
      <c r="A110" s="157"/>
      <c r="B110" s="187" t="s">
        <v>295</v>
      </c>
      <c r="C110" s="188" t="s">
        <v>296</v>
      </c>
      <c r="D110" s="187" t="s">
        <v>251</v>
      </c>
      <c r="E110" s="180"/>
      <c r="F110" s="189"/>
      <c r="G110" s="180"/>
      <c r="H110" s="184"/>
      <c r="I110" s="182"/>
      <c r="J110" s="183" t="s">
        <v>297</v>
      </c>
      <c r="K110" s="184"/>
      <c r="L110" s="184"/>
      <c r="M110" s="185">
        <v>40.51</v>
      </c>
      <c r="N110" s="191" t="s">
        <v>164</v>
      </c>
      <c r="O110" s="180"/>
      <c r="P110" s="180"/>
      <c r="Q110" s="180"/>
      <c r="R110" s="180"/>
      <c r="S110" s="186"/>
    </row>
    <row r="111" spans="1:19" ht="15" hidden="1" x14ac:dyDescent="0.25">
      <c r="A111" s="157"/>
      <c r="B111" s="187" t="s">
        <v>298</v>
      </c>
      <c r="C111" s="188" t="s">
        <v>299</v>
      </c>
      <c r="D111" s="187" t="s">
        <v>251</v>
      </c>
      <c r="E111" s="180"/>
      <c r="F111" s="189"/>
      <c r="G111" s="180"/>
      <c r="H111" s="184"/>
      <c r="I111" s="182"/>
      <c r="J111" s="183" t="s">
        <v>300</v>
      </c>
      <c r="K111" s="184"/>
      <c r="L111" s="184"/>
      <c r="M111" s="185">
        <v>40.590000000000003</v>
      </c>
      <c r="N111" s="191" t="s">
        <v>164</v>
      </c>
      <c r="O111" s="180"/>
      <c r="P111" s="180"/>
      <c r="Q111" s="180"/>
      <c r="R111" s="180"/>
      <c r="S111" s="186"/>
    </row>
    <row r="112" spans="1:19" ht="15" hidden="1" x14ac:dyDescent="0.25">
      <c r="A112" s="157"/>
      <c r="B112" s="187" t="s">
        <v>301</v>
      </c>
      <c r="C112" s="188" t="s">
        <v>302</v>
      </c>
      <c r="D112" s="187" t="s">
        <v>303</v>
      </c>
      <c r="E112" s="180"/>
      <c r="F112" s="189"/>
      <c r="G112" s="180"/>
      <c r="H112" s="184"/>
      <c r="I112" s="182"/>
      <c r="J112" s="183" t="s">
        <v>304</v>
      </c>
      <c r="K112" s="184"/>
      <c r="L112" s="184"/>
      <c r="M112" s="185">
        <v>24.14</v>
      </c>
      <c r="N112" s="185">
        <v>24.14</v>
      </c>
      <c r="O112" s="180"/>
      <c r="P112" s="180"/>
      <c r="Q112" s="180"/>
      <c r="R112" s="180"/>
      <c r="S112" s="186"/>
    </row>
    <row r="113" spans="1:19" ht="15" hidden="1" x14ac:dyDescent="0.25">
      <c r="A113" s="157"/>
      <c r="B113" s="187" t="s">
        <v>305</v>
      </c>
      <c r="C113" s="188" t="s">
        <v>306</v>
      </c>
      <c r="D113" s="187" t="s">
        <v>303</v>
      </c>
      <c r="E113" s="180"/>
      <c r="F113" s="189"/>
      <c r="G113" s="180"/>
      <c r="H113" s="184"/>
      <c r="I113" s="182"/>
      <c r="J113" s="183" t="s">
        <v>307</v>
      </c>
      <c r="K113" s="184"/>
      <c r="L113" s="184"/>
      <c r="M113" s="185">
        <v>30.54</v>
      </c>
      <c r="N113" s="185">
        <v>30.54</v>
      </c>
      <c r="O113" s="180"/>
      <c r="P113" s="180"/>
      <c r="Q113" s="180"/>
      <c r="R113" s="180"/>
      <c r="S113" s="186"/>
    </row>
    <row r="114" spans="1:19" ht="15" hidden="1" x14ac:dyDescent="0.25">
      <c r="A114" s="157"/>
      <c r="B114" s="187" t="s">
        <v>308</v>
      </c>
      <c r="C114" s="188" t="s">
        <v>309</v>
      </c>
      <c r="D114" s="187" t="s">
        <v>303</v>
      </c>
      <c r="E114" s="180"/>
      <c r="F114" s="189"/>
      <c r="G114" s="180"/>
      <c r="H114" s="184"/>
      <c r="I114" s="182"/>
      <c r="J114" s="183" t="s">
        <v>310</v>
      </c>
      <c r="K114" s="184"/>
      <c r="L114" s="184"/>
      <c r="M114" s="185">
        <v>30.54</v>
      </c>
      <c r="N114" s="185">
        <v>30.54</v>
      </c>
      <c r="O114" s="180"/>
      <c r="P114" s="180"/>
      <c r="Q114" s="180"/>
      <c r="R114" s="180"/>
      <c r="S114" s="186"/>
    </row>
    <row r="115" spans="1:19" ht="15" hidden="1" x14ac:dyDescent="0.25">
      <c r="A115" s="157"/>
      <c r="B115" s="187" t="s">
        <v>311</v>
      </c>
      <c r="C115" s="188" t="s">
        <v>312</v>
      </c>
      <c r="D115" s="187" t="s">
        <v>303</v>
      </c>
      <c r="E115" s="180"/>
      <c r="F115" s="189"/>
      <c r="G115" s="180"/>
      <c r="H115" s="184"/>
      <c r="I115" s="182"/>
      <c r="J115" s="183" t="s">
        <v>313</v>
      </c>
      <c r="K115" s="184"/>
      <c r="L115" s="184"/>
      <c r="M115" s="185">
        <v>36.54</v>
      </c>
      <c r="N115" s="185">
        <v>36.54</v>
      </c>
      <c r="O115" s="180"/>
      <c r="P115" s="180"/>
      <c r="Q115" s="180"/>
      <c r="R115" s="180"/>
      <c r="S115" s="186"/>
    </row>
    <row r="116" spans="1:19" ht="15" hidden="1" x14ac:dyDescent="0.25">
      <c r="A116" s="157"/>
      <c r="B116" s="187" t="s">
        <v>314</v>
      </c>
      <c r="C116" s="188" t="s">
        <v>315</v>
      </c>
      <c r="D116" s="187" t="s">
        <v>303</v>
      </c>
      <c r="E116" s="180"/>
      <c r="F116" s="189"/>
      <c r="G116" s="180"/>
      <c r="H116" s="184"/>
      <c r="I116" s="182"/>
      <c r="J116" s="192"/>
      <c r="K116" s="184"/>
      <c r="L116" s="184"/>
      <c r="M116" s="193"/>
      <c r="N116" s="194"/>
      <c r="O116" s="180"/>
      <c r="P116" s="180"/>
      <c r="Q116" s="180"/>
      <c r="R116" s="180"/>
      <c r="S116" s="186"/>
    </row>
    <row r="117" spans="1:19" ht="15" hidden="1" x14ac:dyDescent="0.25">
      <c r="A117" s="157"/>
      <c r="B117" s="187" t="s">
        <v>316</v>
      </c>
      <c r="C117" s="188" t="s">
        <v>317</v>
      </c>
      <c r="D117" s="187" t="s">
        <v>303</v>
      </c>
      <c r="E117" s="180"/>
      <c r="F117" s="189"/>
      <c r="G117" s="180"/>
      <c r="H117" s="184"/>
      <c r="I117" s="182"/>
      <c r="J117" s="192"/>
      <c r="K117" s="184"/>
      <c r="L117" s="184"/>
      <c r="M117" s="193"/>
      <c r="N117" s="194"/>
      <c r="O117" s="180"/>
      <c r="P117" s="180"/>
      <c r="Q117" s="180"/>
      <c r="R117" s="180"/>
      <c r="S117" s="186"/>
    </row>
    <row r="118" spans="1:19" ht="15" hidden="1" x14ac:dyDescent="0.25">
      <c r="A118" s="157"/>
      <c r="B118" s="187" t="s">
        <v>318</v>
      </c>
      <c r="C118" s="188" t="s">
        <v>319</v>
      </c>
      <c r="D118" s="187" t="s">
        <v>303</v>
      </c>
      <c r="E118" s="180"/>
      <c r="F118" s="189"/>
      <c r="G118" s="180"/>
      <c r="H118" s="184"/>
      <c r="I118" s="182"/>
      <c r="J118" s="192"/>
      <c r="K118" s="184"/>
      <c r="L118" s="184"/>
      <c r="M118" s="193"/>
      <c r="N118" s="194"/>
      <c r="O118" s="180"/>
      <c r="P118" s="180"/>
      <c r="Q118" s="180"/>
      <c r="R118" s="180"/>
      <c r="S118" s="186"/>
    </row>
    <row r="119" spans="1:19" ht="15" hidden="1" x14ac:dyDescent="0.25">
      <c r="A119" s="157"/>
      <c r="B119" s="187" t="s">
        <v>320</v>
      </c>
      <c r="C119" s="188" t="s">
        <v>321</v>
      </c>
      <c r="D119" s="187" t="s">
        <v>303</v>
      </c>
      <c r="E119" s="180"/>
      <c r="F119" s="189"/>
      <c r="G119" s="180"/>
      <c r="H119" s="184"/>
      <c r="I119" s="182"/>
      <c r="J119" s="192"/>
      <c r="K119" s="184"/>
      <c r="L119" s="184"/>
      <c r="M119" s="193"/>
      <c r="N119" s="194"/>
      <c r="O119" s="180"/>
      <c r="P119" s="180"/>
      <c r="Q119" s="180"/>
      <c r="R119" s="180"/>
      <c r="S119" s="186"/>
    </row>
    <row r="120" spans="1:19" ht="15" hidden="1" x14ac:dyDescent="0.25">
      <c r="A120" s="157"/>
      <c r="B120" s="187" t="s">
        <v>322</v>
      </c>
      <c r="C120" s="188" t="s">
        <v>323</v>
      </c>
      <c r="D120" s="187" t="s">
        <v>303</v>
      </c>
      <c r="E120" s="180"/>
      <c r="F120" s="189"/>
      <c r="G120" s="180"/>
      <c r="H120" s="184"/>
      <c r="I120" s="182"/>
      <c r="J120" s="192"/>
      <c r="K120" s="184"/>
      <c r="L120" s="184"/>
      <c r="M120" s="193"/>
      <c r="N120" s="194"/>
      <c r="O120" s="180"/>
      <c r="P120" s="180"/>
      <c r="Q120" s="180"/>
      <c r="R120" s="180"/>
      <c r="S120" s="186"/>
    </row>
    <row r="121" spans="1:19" ht="15" hidden="1" x14ac:dyDescent="0.25">
      <c r="A121" s="157"/>
      <c r="B121" s="187" t="s">
        <v>324</v>
      </c>
      <c r="C121" s="188" t="s">
        <v>325</v>
      </c>
      <c r="D121" s="187" t="s">
        <v>303</v>
      </c>
      <c r="E121" s="180"/>
      <c r="F121" s="189"/>
      <c r="G121" s="180"/>
      <c r="H121" s="184"/>
      <c r="I121" s="182"/>
      <c r="J121" s="192"/>
      <c r="K121" s="184"/>
      <c r="L121" s="184"/>
      <c r="M121" s="193"/>
      <c r="N121" s="194"/>
      <c r="O121" s="180"/>
      <c r="P121" s="180"/>
      <c r="Q121" s="180"/>
      <c r="R121" s="180"/>
      <c r="S121" s="186"/>
    </row>
    <row r="122" spans="1:19" ht="15" hidden="1" x14ac:dyDescent="0.25">
      <c r="A122" s="157"/>
      <c r="B122" s="187" t="s">
        <v>326</v>
      </c>
      <c r="C122" s="188" t="s">
        <v>327</v>
      </c>
      <c r="D122" s="187" t="s">
        <v>303</v>
      </c>
      <c r="E122" s="180"/>
      <c r="F122" s="189"/>
      <c r="G122" s="180"/>
      <c r="H122" s="184"/>
      <c r="I122" s="182"/>
      <c r="J122" s="192"/>
      <c r="K122" s="184"/>
      <c r="L122" s="184"/>
      <c r="M122" s="193"/>
      <c r="N122" s="194"/>
      <c r="O122" s="180"/>
      <c r="P122" s="180"/>
      <c r="Q122" s="180"/>
      <c r="R122" s="180"/>
      <c r="S122" s="186"/>
    </row>
    <row r="123" spans="1:19" ht="15" hidden="1" x14ac:dyDescent="0.25">
      <c r="A123" s="157"/>
      <c r="B123" s="187" t="s">
        <v>328</v>
      </c>
      <c r="C123" s="188" t="s">
        <v>329</v>
      </c>
      <c r="D123" s="187" t="s">
        <v>303</v>
      </c>
      <c r="E123" s="180"/>
      <c r="F123" s="189"/>
      <c r="G123" s="180"/>
      <c r="H123" s="195"/>
      <c r="I123" s="196"/>
      <c r="J123" s="197"/>
      <c r="K123" s="195"/>
      <c r="L123" s="195"/>
      <c r="M123" s="198"/>
      <c r="N123" s="194"/>
      <c r="O123" s="180"/>
      <c r="P123" s="180"/>
      <c r="Q123" s="180"/>
      <c r="R123" s="180"/>
      <c r="S123" s="186"/>
    </row>
    <row r="124" spans="1:19" ht="15" hidden="1" x14ac:dyDescent="0.25">
      <c r="A124" s="157"/>
      <c r="B124" s="187" t="s">
        <v>330</v>
      </c>
      <c r="C124" s="188" t="s">
        <v>331</v>
      </c>
      <c r="D124" s="187" t="s">
        <v>303</v>
      </c>
      <c r="E124" s="180"/>
      <c r="F124" s="189"/>
      <c r="G124" s="180"/>
      <c r="H124" s="180"/>
      <c r="I124" s="199"/>
      <c r="J124" s="118"/>
      <c r="K124" s="180"/>
      <c r="L124" s="180"/>
      <c r="M124" s="118"/>
      <c r="N124" s="200"/>
      <c r="O124" s="180"/>
      <c r="P124" s="180"/>
      <c r="Q124" s="180"/>
      <c r="R124" s="118"/>
      <c r="S124" s="186"/>
    </row>
    <row r="125" spans="1:19" ht="15" hidden="1" x14ac:dyDescent="0.25">
      <c r="A125" s="157"/>
      <c r="B125" s="187" t="s">
        <v>332</v>
      </c>
      <c r="C125" s="188" t="s">
        <v>333</v>
      </c>
      <c r="D125" s="187" t="s">
        <v>303</v>
      </c>
      <c r="E125" s="180"/>
      <c r="F125" s="189"/>
      <c r="G125" s="180"/>
      <c r="H125" s="180"/>
      <c r="I125" s="199"/>
      <c r="J125" s="118"/>
      <c r="K125" s="180"/>
      <c r="L125" s="180"/>
      <c r="M125" s="118"/>
      <c r="N125" s="200"/>
      <c r="O125" s="180"/>
      <c r="P125" s="180"/>
      <c r="Q125" s="180"/>
      <c r="R125" s="118"/>
      <c r="S125" s="186"/>
    </row>
    <row r="126" spans="1:19" ht="15" hidden="1" x14ac:dyDescent="0.25">
      <c r="A126" s="157"/>
      <c r="B126" s="187" t="s">
        <v>334</v>
      </c>
      <c r="C126" s="188" t="s">
        <v>335</v>
      </c>
      <c r="D126" s="187" t="s">
        <v>303</v>
      </c>
      <c r="E126" s="180"/>
      <c r="F126" s="189"/>
      <c r="G126" s="180"/>
      <c r="H126" s="180"/>
      <c r="I126" s="199"/>
      <c r="J126" s="118"/>
      <c r="K126" s="180"/>
      <c r="L126" s="180"/>
      <c r="M126" s="118"/>
      <c r="N126" s="200"/>
      <c r="O126" s="180"/>
      <c r="P126" s="180"/>
      <c r="Q126" s="180"/>
      <c r="R126" s="118"/>
      <c r="S126" s="186"/>
    </row>
    <row r="127" spans="1:19" ht="15" hidden="1" x14ac:dyDescent="0.25">
      <c r="A127" s="157"/>
      <c r="B127" s="187" t="s">
        <v>336</v>
      </c>
      <c r="C127" s="188" t="s">
        <v>337</v>
      </c>
      <c r="D127" s="187" t="s">
        <v>303</v>
      </c>
      <c r="E127" s="180"/>
      <c r="F127" s="189"/>
      <c r="G127" s="180"/>
      <c r="H127" s="180"/>
      <c r="I127" s="199"/>
      <c r="J127" s="118"/>
      <c r="K127" s="180"/>
      <c r="L127" s="180"/>
      <c r="M127" s="118"/>
      <c r="N127" s="200"/>
      <c r="O127" s="180"/>
      <c r="P127" s="180"/>
      <c r="Q127" s="180"/>
      <c r="R127" s="118"/>
      <c r="S127" s="186"/>
    </row>
    <row r="128" spans="1:19" ht="15" hidden="1" x14ac:dyDescent="0.25">
      <c r="A128" s="157"/>
      <c r="B128" s="187" t="s">
        <v>338</v>
      </c>
      <c r="C128" s="188" t="s">
        <v>339</v>
      </c>
      <c r="D128" s="187" t="s">
        <v>303</v>
      </c>
      <c r="E128" s="180"/>
      <c r="F128" s="189"/>
      <c r="G128" s="180"/>
      <c r="H128" s="180"/>
      <c r="I128" s="199"/>
      <c r="J128" s="118"/>
      <c r="K128" s="180"/>
      <c r="L128" s="180"/>
      <c r="M128" s="118"/>
      <c r="N128" s="200"/>
      <c r="O128" s="180"/>
      <c r="P128" s="180"/>
      <c r="Q128" s="180"/>
      <c r="R128" s="118"/>
      <c r="S128" s="186"/>
    </row>
    <row r="129" spans="1:19" ht="15" hidden="1" x14ac:dyDescent="0.25">
      <c r="A129" s="157"/>
      <c r="B129" s="187" t="s">
        <v>340</v>
      </c>
      <c r="C129" s="188" t="s">
        <v>341</v>
      </c>
      <c r="D129" s="187" t="s">
        <v>342</v>
      </c>
      <c r="E129" s="180"/>
      <c r="F129" s="189"/>
      <c r="G129" s="180"/>
      <c r="H129" s="180"/>
      <c r="I129" s="199"/>
      <c r="J129" s="118"/>
      <c r="K129" s="180"/>
      <c r="L129" s="180"/>
      <c r="M129" s="118"/>
      <c r="N129" s="200"/>
      <c r="O129" s="180"/>
      <c r="P129" s="180"/>
      <c r="Q129" s="180"/>
      <c r="R129" s="118"/>
      <c r="S129" s="186"/>
    </row>
    <row r="130" spans="1:19" ht="15" hidden="1" x14ac:dyDescent="0.25">
      <c r="A130" s="157"/>
      <c r="B130" s="187" t="s">
        <v>343</v>
      </c>
      <c r="C130" s="188" t="s">
        <v>344</v>
      </c>
      <c r="D130" s="187" t="s">
        <v>342</v>
      </c>
      <c r="E130" s="180"/>
      <c r="F130" s="189"/>
      <c r="G130" s="180"/>
      <c r="H130" s="180"/>
      <c r="I130" s="199"/>
      <c r="J130" s="118"/>
      <c r="K130" s="180"/>
      <c r="L130" s="180"/>
      <c r="M130" s="118"/>
      <c r="N130" s="200"/>
      <c r="O130" s="180"/>
      <c r="P130" s="180"/>
      <c r="Q130" s="180"/>
      <c r="R130" s="118"/>
      <c r="S130" s="186"/>
    </row>
    <row r="131" spans="1:19" ht="15" hidden="1" x14ac:dyDescent="0.25">
      <c r="A131" s="157"/>
      <c r="B131" s="187" t="s">
        <v>345</v>
      </c>
      <c r="C131" s="188" t="s">
        <v>346</v>
      </c>
      <c r="D131" s="187" t="s">
        <v>342</v>
      </c>
      <c r="E131" s="180"/>
      <c r="F131" s="189"/>
      <c r="G131" s="180"/>
      <c r="H131" s="180"/>
      <c r="I131" s="199"/>
      <c r="J131" s="118"/>
      <c r="K131" s="180"/>
      <c r="L131" s="180"/>
      <c r="M131" s="118"/>
      <c r="N131" s="200"/>
      <c r="O131" s="180"/>
      <c r="P131" s="180"/>
      <c r="Q131" s="180"/>
      <c r="R131" s="118"/>
      <c r="S131" s="186"/>
    </row>
    <row r="132" spans="1:19" ht="15" hidden="1" x14ac:dyDescent="0.25">
      <c r="A132" s="157"/>
      <c r="B132" s="187" t="s">
        <v>347</v>
      </c>
      <c r="C132" s="188" t="s">
        <v>348</v>
      </c>
      <c r="D132" s="187" t="s">
        <v>342</v>
      </c>
      <c r="E132" s="180"/>
      <c r="F132" s="189"/>
      <c r="G132" s="180"/>
      <c r="H132" s="180"/>
      <c r="I132" s="199"/>
      <c r="J132" s="118"/>
      <c r="K132" s="180"/>
      <c r="L132" s="180"/>
      <c r="M132" s="118"/>
      <c r="N132" s="200"/>
      <c r="O132" s="180"/>
      <c r="P132" s="180"/>
      <c r="Q132" s="180"/>
      <c r="R132" s="118"/>
      <c r="S132" s="186"/>
    </row>
    <row r="133" spans="1:19" ht="15" hidden="1" x14ac:dyDescent="0.25">
      <c r="A133" s="157"/>
      <c r="B133" s="187" t="s">
        <v>349</v>
      </c>
      <c r="C133" s="188" t="s">
        <v>350</v>
      </c>
      <c r="D133" s="187" t="s">
        <v>342</v>
      </c>
      <c r="E133" s="180"/>
      <c r="F133" s="189"/>
      <c r="G133" s="180"/>
      <c r="H133" s="180"/>
      <c r="I133" s="199"/>
      <c r="J133" s="118"/>
      <c r="K133" s="180"/>
      <c r="L133" s="180"/>
      <c r="M133" s="118"/>
      <c r="N133" s="200"/>
      <c r="O133" s="180"/>
      <c r="P133" s="180"/>
      <c r="Q133" s="180"/>
      <c r="R133" s="118"/>
      <c r="S133" s="186"/>
    </row>
    <row r="134" spans="1:19" ht="15" hidden="1" x14ac:dyDescent="0.25">
      <c r="A134" s="157"/>
      <c r="B134" s="187" t="s">
        <v>351</v>
      </c>
      <c r="C134" s="188" t="s">
        <v>352</v>
      </c>
      <c r="D134" s="187" t="s">
        <v>342</v>
      </c>
      <c r="E134" s="180"/>
      <c r="F134" s="189"/>
      <c r="G134" s="180"/>
      <c r="H134" s="180"/>
      <c r="I134" s="199"/>
      <c r="J134" s="118"/>
      <c r="K134" s="180"/>
      <c r="L134" s="180"/>
      <c r="M134" s="118"/>
      <c r="N134" s="200"/>
      <c r="O134" s="180"/>
      <c r="P134" s="180"/>
      <c r="Q134" s="180"/>
      <c r="R134" s="118"/>
      <c r="S134" s="186"/>
    </row>
    <row r="135" spans="1:19" ht="15" hidden="1" x14ac:dyDescent="0.25">
      <c r="A135" s="157"/>
      <c r="B135" s="187" t="s">
        <v>353</v>
      </c>
      <c r="C135" s="188" t="s">
        <v>354</v>
      </c>
      <c r="D135" s="187" t="s">
        <v>342</v>
      </c>
      <c r="E135" s="180"/>
      <c r="F135" s="189"/>
      <c r="G135" s="180"/>
      <c r="H135" s="180"/>
      <c r="I135" s="199"/>
      <c r="J135" s="118"/>
      <c r="K135" s="180"/>
      <c r="L135" s="180"/>
      <c r="M135" s="118"/>
      <c r="N135" s="200"/>
      <c r="O135" s="180"/>
      <c r="P135" s="180"/>
      <c r="Q135" s="180"/>
      <c r="R135" s="118"/>
      <c r="S135" s="186"/>
    </row>
    <row r="136" spans="1:19" ht="15" hidden="1" x14ac:dyDescent="0.25">
      <c r="A136" s="157"/>
      <c r="B136" s="187" t="s">
        <v>355</v>
      </c>
      <c r="C136" s="188" t="s">
        <v>356</v>
      </c>
      <c r="D136" s="187" t="s">
        <v>342</v>
      </c>
      <c r="E136" s="180"/>
      <c r="F136" s="189"/>
      <c r="G136" s="180"/>
      <c r="H136" s="180"/>
      <c r="I136" s="199"/>
      <c r="J136" s="118"/>
      <c r="K136" s="180"/>
      <c r="L136" s="180"/>
      <c r="M136" s="118"/>
      <c r="N136" s="200"/>
      <c r="O136" s="180"/>
      <c r="P136" s="180"/>
      <c r="Q136" s="180"/>
      <c r="R136" s="118"/>
      <c r="S136" s="186"/>
    </row>
    <row r="137" spans="1:19" ht="15" hidden="1" x14ac:dyDescent="0.25">
      <c r="A137" s="157"/>
      <c r="B137" s="187" t="s">
        <v>357</v>
      </c>
      <c r="C137" s="188" t="s">
        <v>358</v>
      </c>
      <c r="D137" s="187" t="s">
        <v>342</v>
      </c>
      <c r="E137" s="180"/>
      <c r="F137" s="189"/>
      <c r="G137" s="180"/>
      <c r="H137" s="180"/>
      <c r="I137" s="199"/>
      <c r="J137" s="118"/>
      <c r="K137" s="180"/>
      <c r="L137" s="180"/>
      <c r="M137" s="118"/>
      <c r="N137" s="200"/>
      <c r="O137" s="180"/>
      <c r="P137" s="180"/>
      <c r="Q137" s="180"/>
      <c r="R137" s="118"/>
      <c r="S137" s="186"/>
    </row>
    <row r="138" spans="1:19" ht="15" hidden="1" x14ac:dyDescent="0.25">
      <c r="A138" s="157"/>
      <c r="B138" s="187" t="s">
        <v>359</v>
      </c>
      <c r="C138" s="188" t="s">
        <v>360</v>
      </c>
      <c r="D138" s="187" t="s">
        <v>342</v>
      </c>
      <c r="E138" s="180"/>
      <c r="F138" s="189"/>
      <c r="G138" s="180"/>
      <c r="H138" s="180"/>
      <c r="I138" s="199"/>
      <c r="J138" s="118"/>
      <c r="K138" s="180"/>
      <c r="L138" s="180"/>
      <c r="M138" s="118"/>
      <c r="N138" s="200"/>
      <c r="O138" s="180"/>
      <c r="P138" s="180"/>
      <c r="Q138" s="180"/>
      <c r="R138" s="118"/>
      <c r="S138" s="186"/>
    </row>
    <row r="139" spans="1:19" ht="15" hidden="1" x14ac:dyDescent="0.25">
      <c r="A139" s="157"/>
      <c r="B139" s="187" t="s">
        <v>361</v>
      </c>
      <c r="C139" s="188" t="s">
        <v>362</v>
      </c>
      <c r="D139" s="187" t="s">
        <v>342</v>
      </c>
      <c r="E139" s="180"/>
      <c r="F139" s="189"/>
      <c r="G139" s="180"/>
      <c r="H139" s="180"/>
      <c r="I139" s="199"/>
      <c r="J139" s="118"/>
      <c r="K139" s="180"/>
      <c r="L139" s="180"/>
      <c r="M139" s="118"/>
      <c r="N139" s="200"/>
      <c r="O139" s="180"/>
      <c r="P139" s="180"/>
      <c r="Q139" s="180"/>
      <c r="R139" s="118"/>
      <c r="S139" s="186"/>
    </row>
    <row r="140" spans="1:19" ht="15" hidden="1" x14ac:dyDescent="0.25">
      <c r="A140" s="157"/>
      <c r="B140" s="187" t="s">
        <v>363</v>
      </c>
      <c r="C140" s="188" t="s">
        <v>364</v>
      </c>
      <c r="D140" s="187" t="s">
        <v>342</v>
      </c>
      <c r="E140" s="180"/>
      <c r="F140" s="189"/>
      <c r="G140" s="180"/>
      <c r="H140" s="180"/>
      <c r="I140" s="199"/>
      <c r="J140" s="118"/>
      <c r="K140" s="180"/>
      <c r="L140" s="180"/>
      <c r="M140" s="118"/>
      <c r="N140" s="200"/>
      <c r="O140" s="180"/>
      <c r="P140" s="180"/>
      <c r="Q140" s="180"/>
      <c r="R140" s="118"/>
      <c r="S140" s="186"/>
    </row>
    <row r="141" spans="1:19" ht="15" hidden="1" x14ac:dyDescent="0.25">
      <c r="A141" s="157"/>
      <c r="B141" s="187" t="s">
        <v>365</v>
      </c>
      <c r="C141" s="188" t="s">
        <v>366</v>
      </c>
      <c r="D141" s="187" t="s">
        <v>342</v>
      </c>
      <c r="E141" s="180"/>
      <c r="F141" s="189"/>
      <c r="G141" s="180"/>
      <c r="H141" s="180"/>
      <c r="I141" s="199"/>
      <c r="J141" s="118"/>
      <c r="K141" s="180"/>
      <c r="L141" s="180"/>
      <c r="M141" s="118"/>
      <c r="N141" s="200"/>
      <c r="O141" s="180"/>
      <c r="P141" s="180"/>
      <c r="Q141" s="180"/>
      <c r="R141" s="118"/>
      <c r="S141" s="186"/>
    </row>
    <row r="142" spans="1:19" ht="15" hidden="1" x14ac:dyDescent="0.25">
      <c r="A142" s="157"/>
      <c r="B142" s="187" t="s">
        <v>367</v>
      </c>
      <c r="C142" s="188" t="s">
        <v>368</v>
      </c>
      <c r="D142" s="187" t="s">
        <v>342</v>
      </c>
      <c r="E142" s="180"/>
      <c r="F142" s="189"/>
      <c r="G142" s="180"/>
      <c r="H142" s="180"/>
      <c r="I142" s="199"/>
      <c r="J142" s="199"/>
      <c r="K142" s="180"/>
      <c r="L142" s="180"/>
      <c r="M142" s="180"/>
      <c r="N142" s="201"/>
      <c r="O142" s="180"/>
      <c r="P142" s="180"/>
      <c r="Q142" s="180"/>
      <c r="R142" s="180"/>
      <c r="S142" s="186"/>
    </row>
    <row r="143" spans="1:19" ht="15" hidden="1" x14ac:dyDescent="0.25">
      <c r="A143" s="157"/>
      <c r="B143" s="187" t="s">
        <v>369</v>
      </c>
      <c r="C143" s="188" t="s">
        <v>370</v>
      </c>
      <c r="D143" s="187" t="s">
        <v>342</v>
      </c>
      <c r="E143" s="180"/>
      <c r="F143" s="189"/>
      <c r="G143" s="180"/>
      <c r="H143" s="180"/>
      <c r="I143" s="199"/>
      <c r="J143" s="199"/>
      <c r="K143" s="180"/>
      <c r="L143" s="180"/>
      <c r="M143" s="180"/>
      <c r="N143" s="201"/>
      <c r="O143" s="180"/>
      <c r="P143" s="180"/>
      <c r="Q143" s="180"/>
      <c r="R143" s="180"/>
      <c r="S143" s="186"/>
    </row>
    <row r="144" spans="1:19" ht="15" hidden="1" x14ac:dyDescent="0.25">
      <c r="A144" s="157"/>
      <c r="B144" s="187" t="s">
        <v>371</v>
      </c>
      <c r="C144" s="188" t="s">
        <v>372</v>
      </c>
      <c r="D144" s="187" t="s">
        <v>342</v>
      </c>
      <c r="E144" s="180"/>
      <c r="F144" s="189"/>
      <c r="G144" s="180"/>
      <c r="H144" s="180"/>
      <c r="I144" s="199"/>
      <c r="J144" s="199"/>
      <c r="K144" s="180"/>
      <c r="L144" s="180"/>
      <c r="M144" s="180"/>
      <c r="N144" s="201"/>
      <c r="O144" s="180"/>
      <c r="P144" s="180"/>
      <c r="Q144" s="180"/>
      <c r="R144" s="180"/>
      <c r="S144" s="186"/>
    </row>
    <row r="145" spans="1:19" ht="15" hidden="1" x14ac:dyDescent="0.25">
      <c r="A145" s="157"/>
      <c r="B145" s="187" t="s">
        <v>373</v>
      </c>
      <c r="C145" s="188" t="s">
        <v>374</v>
      </c>
      <c r="D145" s="187" t="s">
        <v>342</v>
      </c>
      <c r="E145" s="180"/>
      <c r="F145" s="189"/>
      <c r="G145" s="180"/>
      <c r="H145" s="180"/>
      <c r="I145" s="199"/>
      <c r="J145" s="199"/>
      <c r="K145" s="180"/>
      <c r="L145" s="180"/>
      <c r="M145" s="180"/>
      <c r="N145" s="201"/>
      <c r="O145" s="180"/>
      <c r="P145" s="180"/>
      <c r="Q145" s="180"/>
      <c r="R145" s="180"/>
      <c r="S145" s="186"/>
    </row>
    <row r="146" spans="1:19" ht="15" hidden="1" x14ac:dyDescent="0.25">
      <c r="A146" s="157"/>
      <c r="B146" s="187" t="s">
        <v>375</v>
      </c>
      <c r="C146" s="188" t="s">
        <v>376</v>
      </c>
      <c r="D146" s="187" t="s">
        <v>342</v>
      </c>
      <c r="E146" s="180"/>
      <c r="F146" s="189"/>
      <c r="G146" s="180"/>
      <c r="H146" s="180"/>
      <c r="I146" s="199"/>
      <c r="J146" s="199"/>
      <c r="K146" s="180"/>
      <c r="L146" s="180"/>
      <c r="M146" s="180"/>
      <c r="N146" s="201"/>
      <c r="O146" s="180"/>
      <c r="P146" s="180"/>
      <c r="Q146" s="180"/>
      <c r="R146" s="180"/>
      <c r="S146" s="186"/>
    </row>
    <row r="147" spans="1:19" ht="15" hidden="1" x14ac:dyDescent="0.25">
      <c r="A147" s="157"/>
      <c r="B147" s="187" t="s">
        <v>377</v>
      </c>
      <c r="C147" s="188" t="s">
        <v>378</v>
      </c>
      <c r="D147" s="187" t="s">
        <v>342</v>
      </c>
      <c r="E147" s="180"/>
      <c r="F147" s="189"/>
      <c r="G147" s="180"/>
      <c r="H147" s="180"/>
      <c r="I147" s="199"/>
      <c r="J147" s="199"/>
      <c r="K147" s="180"/>
      <c r="L147" s="180"/>
      <c r="M147" s="180"/>
      <c r="N147" s="201"/>
      <c r="O147" s="180"/>
      <c r="P147" s="180"/>
      <c r="Q147" s="180"/>
      <c r="R147" s="180"/>
      <c r="S147" s="186"/>
    </row>
    <row r="148" spans="1:19" ht="15" hidden="1" x14ac:dyDescent="0.25">
      <c r="A148" s="157"/>
      <c r="B148" s="187" t="s">
        <v>379</v>
      </c>
      <c r="C148" s="188" t="s">
        <v>380</v>
      </c>
      <c r="D148" s="187" t="s">
        <v>342</v>
      </c>
      <c r="E148" s="180"/>
      <c r="F148" s="189"/>
      <c r="G148" s="180"/>
      <c r="H148" s="180"/>
      <c r="I148" s="199"/>
      <c r="J148" s="199"/>
      <c r="K148" s="180"/>
      <c r="L148" s="180"/>
      <c r="M148" s="180"/>
      <c r="N148" s="201"/>
      <c r="O148" s="180"/>
      <c r="P148" s="180"/>
      <c r="Q148" s="180"/>
      <c r="R148" s="180"/>
      <c r="S148" s="186"/>
    </row>
    <row r="149" spans="1:19" ht="15" hidden="1" x14ac:dyDescent="0.25">
      <c r="A149" s="157"/>
      <c r="B149" s="187" t="s">
        <v>381</v>
      </c>
      <c r="C149" s="188" t="s">
        <v>382</v>
      </c>
      <c r="D149" s="187" t="s">
        <v>342</v>
      </c>
      <c r="E149" s="180"/>
      <c r="F149" s="189"/>
      <c r="G149" s="180"/>
      <c r="H149" s="180"/>
      <c r="I149" s="199"/>
      <c r="J149" s="199"/>
      <c r="K149" s="180"/>
      <c r="L149" s="180"/>
      <c r="M149" s="180"/>
      <c r="N149" s="201"/>
      <c r="O149" s="180"/>
      <c r="P149" s="180"/>
      <c r="Q149" s="180"/>
      <c r="R149" s="180"/>
      <c r="S149" s="186"/>
    </row>
    <row r="150" spans="1:19" ht="15" hidden="1" x14ac:dyDescent="0.25">
      <c r="A150" s="157"/>
      <c r="B150" s="187" t="s">
        <v>383</v>
      </c>
      <c r="C150" s="188" t="s">
        <v>384</v>
      </c>
      <c r="D150" s="187" t="s">
        <v>342</v>
      </c>
      <c r="E150" s="180"/>
      <c r="F150" s="189"/>
      <c r="G150" s="180"/>
      <c r="H150" s="180"/>
      <c r="I150" s="199"/>
      <c r="J150" s="199"/>
      <c r="K150" s="180"/>
      <c r="L150" s="180"/>
      <c r="M150" s="180"/>
      <c r="N150" s="201"/>
      <c r="O150" s="180"/>
      <c r="P150" s="180"/>
      <c r="Q150" s="180"/>
      <c r="R150" s="180"/>
      <c r="S150" s="186"/>
    </row>
    <row r="151" spans="1:19" ht="15" hidden="1" x14ac:dyDescent="0.25">
      <c r="A151" s="157"/>
      <c r="B151" s="187" t="s">
        <v>385</v>
      </c>
      <c r="C151" s="188" t="s">
        <v>386</v>
      </c>
      <c r="D151" s="187" t="s">
        <v>342</v>
      </c>
      <c r="E151" s="180"/>
      <c r="F151" s="189"/>
      <c r="G151" s="180"/>
      <c r="H151" s="180"/>
      <c r="I151" s="199"/>
      <c r="J151" s="199"/>
      <c r="K151" s="180"/>
      <c r="L151" s="180"/>
      <c r="M151" s="180"/>
      <c r="N151" s="201"/>
      <c r="O151" s="180"/>
      <c r="P151" s="180"/>
      <c r="Q151" s="180"/>
      <c r="R151" s="180"/>
      <c r="S151" s="186"/>
    </row>
    <row r="152" spans="1:19" ht="15" hidden="1" x14ac:dyDescent="0.25">
      <c r="A152" s="157"/>
      <c r="B152" s="187" t="s">
        <v>387</v>
      </c>
      <c r="C152" s="188" t="s">
        <v>388</v>
      </c>
      <c r="D152" s="187" t="s">
        <v>342</v>
      </c>
      <c r="E152" s="180"/>
      <c r="F152" s="189"/>
      <c r="G152" s="180"/>
      <c r="H152" s="180"/>
      <c r="I152" s="199"/>
      <c r="J152" s="199"/>
      <c r="K152" s="180"/>
      <c r="L152" s="180"/>
      <c r="M152" s="180"/>
      <c r="N152" s="201"/>
      <c r="O152" s="180"/>
      <c r="P152" s="180"/>
      <c r="Q152" s="180"/>
      <c r="R152" s="180"/>
      <c r="S152" s="186"/>
    </row>
    <row r="153" spans="1:19" ht="15" hidden="1" x14ac:dyDescent="0.25">
      <c r="A153" s="157"/>
      <c r="B153" s="187" t="s">
        <v>389</v>
      </c>
      <c r="C153" s="188" t="s">
        <v>390</v>
      </c>
      <c r="D153" s="187" t="s">
        <v>342</v>
      </c>
      <c r="E153" s="180"/>
      <c r="F153" s="189"/>
      <c r="G153" s="180"/>
      <c r="H153" s="180"/>
      <c r="I153" s="199"/>
      <c r="J153" s="199"/>
      <c r="K153" s="180"/>
      <c r="L153" s="180"/>
      <c r="M153" s="180"/>
      <c r="N153" s="201"/>
      <c r="O153" s="180"/>
      <c r="P153" s="180"/>
      <c r="Q153" s="180"/>
      <c r="R153" s="180"/>
      <c r="S153" s="186"/>
    </row>
    <row r="154" spans="1:19" ht="15" hidden="1" x14ac:dyDescent="0.25">
      <c r="A154" s="157"/>
      <c r="B154" s="187" t="s">
        <v>391</v>
      </c>
      <c r="C154" s="188" t="s">
        <v>392</v>
      </c>
      <c r="D154" s="187" t="s">
        <v>342</v>
      </c>
      <c r="E154" s="180"/>
      <c r="F154" s="189"/>
      <c r="G154" s="180"/>
      <c r="H154" s="180"/>
      <c r="I154" s="199"/>
      <c r="J154" s="199"/>
      <c r="K154" s="180"/>
      <c r="L154" s="180"/>
      <c r="M154" s="180"/>
      <c r="N154" s="201"/>
      <c r="O154" s="180"/>
      <c r="P154" s="180"/>
      <c r="Q154" s="180"/>
      <c r="R154" s="180"/>
      <c r="S154" s="186"/>
    </row>
    <row r="155" spans="1:19" ht="15" hidden="1" x14ac:dyDescent="0.25">
      <c r="A155" s="157"/>
      <c r="B155" s="187" t="s">
        <v>393</v>
      </c>
      <c r="C155" s="188" t="s">
        <v>394</v>
      </c>
      <c r="D155" s="187" t="s">
        <v>342</v>
      </c>
      <c r="E155" s="180"/>
      <c r="F155" s="189"/>
      <c r="G155" s="180"/>
      <c r="H155" s="180"/>
      <c r="I155" s="199"/>
      <c r="J155" s="199"/>
      <c r="K155" s="180"/>
      <c r="L155" s="180"/>
      <c r="M155" s="180"/>
      <c r="N155" s="201"/>
      <c r="O155" s="180"/>
      <c r="P155" s="180"/>
      <c r="Q155" s="180"/>
      <c r="R155" s="180"/>
      <c r="S155" s="186"/>
    </row>
    <row r="156" spans="1:19" ht="15" hidden="1" x14ac:dyDescent="0.25">
      <c r="A156" s="157"/>
      <c r="B156" s="187" t="s">
        <v>395</v>
      </c>
      <c r="C156" s="188" t="s">
        <v>378</v>
      </c>
      <c r="D156" s="187" t="s">
        <v>342</v>
      </c>
      <c r="E156" s="180"/>
      <c r="F156" s="189"/>
      <c r="G156" s="180"/>
      <c r="H156" s="180"/>
      <c r="I156" s="199"/>
      <c r="J156" s="199"/>
      <c r="K156" s="180"/>
      <c r="L156" s="180"/>
      <c r="M156" s="180"/>
      <c r="N156" s="201"/>
      <c r="O156" s="180"/>
      <c r="P156" s="180"/>
      <c r="Q156" s="180"/>
      <c r="R156" s="180"/>
      <c r="S156" s="186"/>
    </row>
    <row r="157" spans="1:19" ht="15" hidden="1" x14ac:dyDescent="0.25">
      <c r="A157" s="157"/>
      <c r="B157" s="187" t="s">
        <v>396</v>
      </c>
      <c r="C157" s="188" t="s">
        <v>397</v>
      </c>
      <c r="D157" s="187" t="s">
        <v>342</v>
      </c>
      <c r="E157" s="180"/>
      <c r="F157" s="189"/>
      <c r="G157" s="180"/>
      <c r="H157" s="180"/>
      <c r="I157" s="199"/>
      <c r="J157" s="199"/>
      <c r="K157" s="180"/>
      <c r="L157" s="180"/>
      <c r="M157" s="180"/>
      <c r="N157" s="201"/>
      <c r="O157" s="180"/>
      <c r="P157" s="180"/>
      <c r="Q157" s="180"/>
      <c r="R157" s="180"/>
      <c r="S157" s="186"/>
    </row>
    <row r="158" spans="1:19" ht="15" hidden="1" x14ac:dyDescent="0.25">
      <c r="A158" s="157"/>
      <c r="B158" s="187" t="s">
        <v>398</v>
      </c>
      <c r="C158" s="188" t="s">
        <v>399</v>
      </c>
      <c r="D158" s="187" t="s">
        <v>342</v>
      </c>
      <c r="E158" s="180"/>
      <c r="F158" s="189"/>
      <c r="G158" s="180"/>
      <c r="H158" s="180"/>
      <c r="I158" s="199"/>
      <c r="J158" s="199"/>
      <c r="K158" s="180"/>
      <c r="L158" s="180"/>
      <c r="M158" s="180"/>
      <c r="N158" s="201"/>
      <c r="O158" s="180"/>
      <c r="P158" s="180"/>
      <c r="Q158" s="180"/>
      <c r="R158" s="180"/>
      <c r="S158" s="186"/>
    </row>
    <row r="159" spans="1:19" ht="15" hidden="1" x14ac:dyDescent="0.25">
      <c r="A159" s="157"/>
      <c r="B159" s="187" t="s">
        <v>400</v>
      </c>
      <c r="C159" s="188" t="s">
        <v>401</v>
      </c>
      <c r="D159" s="187" t="s">
        <v>342</v>
      </c>
      <c r="E159" s="180"/>
      <c r="F159" s="189"/>
      <c r="G159" s="180"/>
      <c r="H159" s="180"/>
      <c r="I159" s="199"/>
      <c r="J159" s="199"/>
      <c r="K159" s="180"/>
      <c r="L159" s="180"/>
      <c r="M159" s="180"/>
      <c r="N159" s="201"/>
      <c r="O159" s="180"/>
      <c r="P159" s="180"/>
      <c r="Q159" s="180"/>
      <c r="R159" s="180"/>
      <c r="S159" s="186"/>
    </row>
    <row r="160" spans="1:19" ht="15" hidden="1" x14ac:dyDescent="0.25">
      <c r="A160" s="157"/>
      <c r="B160" s="187" t="s">
        <v>402</v>
      </c>
      <c r="C160" s="188" t="s">
        <v>403</v>
      </c>
      <c r="D160" s="187" t="s">
        <v>404</v>
      </c>
      <c r="E160" s="180"/>
      <c r="F160" s="189"/>
      <c r="G160" s="180"/>
      <c r="H160" s="180"/>
      <c r="I160" s="199"/>
      <c r="J160" s="199"/>
      <c r="K160" s="180"/>
      <c r="L160" s="180"/>
      <c r="M160" s="180"/>
      <c r="N160" s="201"/>
      <c r="O160" s="180"/>
      <c r="P160" s="180"/>
      <c r="Q160" s="180"/>
      <c r="R160" s="180"/>
      <c r="S160" s="186"/>
    </row>
    <row r="161" spans="1:19" ht="15" hidden="1" x14ac:dyDescent="0.25">
      <c r="A161" s="157"/>
      <c r="B161" s="187" t="s">
        <v>405</v>
      </c>
      <c r="C161" s="188" t="s">
        <v>406</v>
      </c>
      <c r="D161" s="187" t="s">
        <v>407</v>
      </c>
      <c r="E161" s="180"/>
      <c r="F161" s="189"/>
      <c r="G161" s="180"/>
      <c r="H161" s="180"/>
      <c r="I161" s="199"/>
      <c r="J161" s="199"/>
      <c r="K161" s="180"/>
      <c r="L161" s="180"/>
      <c r="M161" s="180"/>
      <c r="N161" s="201"/>
      <c r="O161" s="180"/>
      <c r="P161" s="180"/>
      <c r="Q161" s="180"/>
      <c r="R161" s="180"/>
      <c r="S161" s="186"/>
    </row>
    <row r="162" spans="1:19" ht="15" hidden="1" x14ac:dyDescent="0.25">
      <c r="A162" s="157"/>
      <c r="B162" s="187" t="s">
        <v>408</v>
      </c>
      <c r="C162" s="188" t="s">
        <v>246</v>
      </c>
      <c r="D162" s="187" t="s">
        <v>409</v>
      </c>
      <c r="E162" s="180"/>
      <c r="F162" s="189"/>
      <c r="G162" s="180"/>
      <c r="H162" s="180"/>
      <c r="I162" s="199"/>
      <c r="J162" s="199"/>
      <c r="K162" s="180"/>
      <c r="L162" s="180"/>
      <c r="M162" s="180"/>
      <c r="N162" s="201"/>
      <c r="O162" s="180"/>
      <c r="P162" s="180"/>
      <c r="Q162" s="180"/>
      <c r="R162" s="180"/>
      <c r="S162" s="186"/>
    </row>
    <row r="163" spans="1:19" ht="15" hidden="1" x14ac:dyDescent="0.25">
      <c r="A163" s="157"/>
      <c r="B163" s="187" t="s">
        <v>410</v>
      </c>
      <c r="C163" s="188" t="s">
        <v>411</v>
      </c>
      <c r="D163" s="187" t="s">
        <v>412</v>
      </c>
      <c r="E163" s="180"/>
      <c r="F163" s="189"/>
      <c r="G163" s="180"/>
      <c r="H163" s="180"/>
      <c r="I163" s="199"/>
      <c r="J163" s="199"/>
      <c r="K163" s="180"/>
      <c r="L163" s="180"/>
      <c r="M163" s="180"/>
      <c r="N163" s="201"/>
      <c r="O163" s="180"/>
      <c r="P163" s="180"/>
      <c r="Q163" s="180"/>
      <c r="R163" s="180"/>
      <c r="S163" s="186"/>
    </row>
    <row r="164" spans="1:19" ht="15" hidden="1" x14ac:dyDescent="0.25">
      <c r="A164" s="157"/>
      <c r="B164" s="187" t="s">
        <v>413</v>
      </c>
      <c r="C164" s="188" t="s">
        <v>414</v>
      </c>
      <c r="D164" s="187" t="s">
        <v>415</v>
      </c>
      <c r="E164" s="180"/>
      <c r="F164" s="189"/>
      <c r="G164" s="180"/>
      <c r="H164" s="180"/>
      <c r="I164" s="199"/>
      <c r="J164" s="199"/>
      <c r="K164" s="180"/>
      <c r="L164" s="180"/>
      <c r="M164" s="180"/>
      <c r="N164" s="201"/>
      <c r="O164" s="180"/>
      <c r="P164" s="180"/>
      <c r="Q164" s="180"/>
      <c r="R164" s="180"/>
      <c r="S164" s="186"/>
    </row>
    <row r="165" spans="1:19" ht="15" hidden="1" x14ac:dyDescent="0.25">
      <c r="A165" s="157"/>
      <c r="B165" s="187" t="s">
        <v>416</v>
      </c>
      <c r="C165" s="188" t="s">
        <v>417</v>
      </c>
      <c r="D165" s="187" t="s">
        <v>418</v>
      </c>
      <c r="E165" s="180"/>
      <c r="F165" s="189"/>
      <c r="G165" s="180"/>
      <c r="H165" s="180"/>
      <c r="I165" s="199"/>
      <c r="J165" s="199"/>
      <c r="K165" s="180"/>
      <c r="L165" s="180"/>
      <c r="M165" s="180"/>
      <c r="N165" s="201"/>
      <c r="O165" s="180"/>
      <c r="P165" s="180"/>
      <c r="Q165" s="180"/>
      <c r="R165" s="180"/>
      <c r="S165" s="186"/>
    </row>
    <row r="166" spans="1:19" ht="15" hidden="1" x14ac:dyDescent="0.25">
      <c r="A166" s="157"/>
      <c r="B166" s="187" t="s">
        <v>419</v>
      </c>
      <c r="C166" s="188" t="s">
        <v>420</v>
      </c>
      <c r="D166" s="187" t="s">
        <v>418</v>
      </c>
      <c r="E166" s="180"/>
      <c r="F166" s="189"/>
      <c r="G166" s="180"/>
      <c r="H166" s="180"/>
      <c r="I166" s="199"/>
      <c r="J166" s="199"/>
      <c r="K166" s="180"/>
      <c r="L166" s="180"/>
      <c r="M166" s="180"/>
      <c r="N166" s="201"/>
      <c r="O166" s="180"/>
      <c r="P166" s="180"/>
      <c r="Q166" s="180"/>
      <c r="R166" s="180"/>
      <c r="S166" s="186"/>
    </row>
    <row r="167" spans="1:19" ht="15" hidden="1" x14ac:dyDescent="0.25">
      <c r="A167" s="157"/>
      <c r="B167" s="187" t="s">
        <v>421</v>
      </c>
      <c r="C167" s="188" t="s">
        <v>422</v>
      </c>
      <c r="D167" s="187" t="s">
        <v>418</v>
      </c>
      <c r="E167" s="180"/>
      <c r="F167" s="189"/>
      <c r="G167" s="180"/>
      <c r="H167" s="180"/>
      <c r="I167" s="199"/>
      <c r="J167" s="199"/>
      <c r="K167" s="180"/>
      <c r="L167" s="180"/>
      <c r="M167" s="180"/>
      <c r="N167" s="201"/>
      <c r="O167" s="180"/>
      <c r="P167" s="180"/>
      <c r="Q167" s="180"/>
      <c r="R167" s="180"/>
      <c r="S167" s="186"/>
    </row>
    <row r="168" spans="1:19" ht="15" hidden="1" x14ac:dyDescent="0.25">
      <c r="A168" s="157"/>
      <c r="B168" s="187" t="s">
        <v>423</v>
      </c>
      <c r="C168" s="188" t="s">
        <v>424</v>
      </c>
      <c r="D168" s="187" t="s">
        <v>418</v>
      </c>
      <c r="E168" s="180"/>
      <c r="F168" s="189"/>
      <c r="G168" s="180"/>
      <c r="H168" s="180"/>
      <c r="I168" s="199"/>
      <c r="J168" s="199"/>
      <c r="K168" s="180"/>
      <c r="L168" s="180"/>
      <c r="M168" s="180"/>
      <c r="N168" s="201"/>
      <c r="O168" s="180"/>
      <c r="P168" s="180"/>
      <c r="Q168" s="180"/>
      <c r="R168" s="180"/>
      <c r="S168" s="186"/>
    </row>
    <row r="169" spans="1:19" ht="15" hidden="1" x14ac:dyDescent="0.25">
      <c r="A169" s="157"/>
      <c r="B169" s="187" t="s">
        <v>425</v>
      </c>
      <c r="C169" s="188" t="s">
        <v>426</v>
      </c>
      <c r="D169" s="187" t="s">
        <v>418</v>
      </c>
      <c r="E169" s="180"/>
      <c r="F169" s="189"/>
      <c r="G169" s="180"/>
      <c r="H169" s="180"/>
      <c r="I169" s="199"/>
      <c r="J169" s="199"/>
      <c r="K169" s="180"/>
      <c r="L169" s="180"/>
      <c r="M169" s="180"/>
      <c r="N169" s="201"/>
      <c r="O169" s="180"/>
      <c r="P169" s="180"/>
      <c r="Q169" s="180"/>
      <c r="R169" s="180"/>
      <c r="S169" s="186"/>
    </row>
    <row r="170" spans="1:19" ht="15" hidden="1" x14ac:dyDescent="0.25">
      <c r="A170" s="157"/>
      <c r="B170" s="187" t="s">
        <v>427</v>
      </c>
      <c r="C170" s="188" t="s">
        <v>428</v>
      </c>
      <c r="D170" s="187" t="s">
        <v>418</v>
      </c>
      <c r="E170" s="180"/>
      <c r="F170" s="189"/>
      <c r="G170" s="180"/>
      <c r="H170" s="180"/>
      <c r="I170" s="199"/>
      <c r="J170" s="199"/>
      <c r="K170" s="180"/>
      <c r="L170" s="180"/>
      <c r="M170" s="180"/>
      <c r="N170" s="201"/>
      <c r="O170" s="180"/>
      <c r="P170" s="180"/>
      <c r="Q170" s="180"/>
      <c r="R170" s="180"/>
      <c r="S170" s="186"/>
    </row>
    <row r="171" spans="1:19" ht="15" hidden="1" x14ac:dyDescent="0.25">
      <c r="A171" s="157"/>
      <c r="B171" s="187" t="s">
        <v>429</v>
      </c>
      <c r="C171" s="188" t="s">
        <v>430</v>
      </c>
      <c r="D171" s="187" t="s">
        <v>418</v>
      </c>
      <c r="E171" s="180"/>
      <c r="F171" s="189"/>
      <c r="G171" s="180"/>
      <c r="H171" s="180"/>
      <c r="I171" s="199"/>
      <c r="J171" s="199"/>
      <c r="K171" s="180"/>
      <c r="L171" s="180"/>
      <c r="M171" s="180"/>
      <c r="N171" s="201"/>
      <c r="O171" s="180"/>
      <c r="P171" s="180"/>
      <c r="Q171" s="180"/>
      <c r="R171" s="180"/>
      <c r="S171" s="186"/>
    </row>
    <row r="172" spans="1:19" ht="15" hidden="1" x14ac:dyDescent="0.25">
      <c r="A172" s="157"/>
      <c r="B172" s="187" t="s">
        <v>431</v>
      </c>
      <c r="C172" s="188" t="s">
        <v>432</v>
      </c>
      <c r="D172" s="187" t="s">
        <v>418</v>
      </c>
      <c r="E172" s="180"/>
      <c r="F172" s="189"/>
      <c r="G172" s="180"/>
      <c r="H172" s="180"/>
      <c r="I172" s="199"/>
      <c r="J172" s="199"/>
      <c r="K172" s="180"/>
      <c r="L172" s="180"/>
      <c r="M172" s="180"/>
      <c r="N172" s="201"/>
      <c r="O172" s="180"/>
      <c r="P172" s="180"/>
      <c r="Q172" s="180"/>
      <c r="R172" s="180"/>
      <c r="S172" s="186"/>
    </row>
    <row r="173" spans="1:19" ht="15" hidden="1" x14ac:dyDescent="0.25">
      <c r="A173" s="157"/>
      <c r="B173" s="187" t="s">
        <v>433</v>
      </c>
      <c r="C173" s="188" t="s">
        <v>434</v>
      </c>
      <c r="D173" s="187" t="s">
        <v>418</v>
      </c>
      <c r="E173" s="180"/>
      <c r="F173" s="189"/>
      <c r="G173" s="180"/>
      <c r="H173" s="180"/>
      <c r="I173" s="199"/>
      <c r="J173" s="199"/>
      <c r="K173" s="180"/>
      <c r="L173" s="180"/>
      <c r="M173" s="180"/>
      <c r="N173" s="201"/>
      <c r="O173" s="180"/>
      <c r="P173" s="180"/>
      <c r="Q173" s="180"/>
      <c r="R173" s="180"/>
      <c r="S173" s="186"/>
    </row>
    <row r="174" spans="1:19" ht="15" hidden="1" x14ac:dyDescent="0.25">
      <c r="A174" s="157"/>
      <c r="B174" s="187" t="s">
        <v>435</v>
      </c>
      <c r="C174" s="188" t="s">
        <v>436</v>
      </c>
      <c r="D174" s="187" t="s">
        <v>418</v>
      </c>
      <c r="E174" s="180"/>
      <c r="F174" s="189"/>
      <c r="G174" s="180"/>
      <c r="H174" s="180"/>
      <c r="I174" s="199"/>
      <c r="J174" s="199"/>
      <c r="K174" s="180"/>
      <c r="L174" s="180"/>
      <c r="M174" s="180"/>
      <c r="N174" s="201"/>
      <c r="O174" s="180"/>
      <c r="P174" s="180"/>
      <c r="Q174" s="180"/>
      <c r="R174" s="180"/>
      <c r="S174" s="186"/>
    </row>
    <row r="175" spans="1:19" ht="15" hidden="1" x14ac:dyDescent="0.25">
      <c r="A175" s="157"/>
      <c r="B175" s="187" t="s">
        <v>437</v>
      </c>
      <c r="C175" s="188" t="s">
        <v>438</v>
      </c>
      <c r="D175" s="187" t="s">
        <v>418</v>
      </c>
      <c r="E175" s="180"/>
      <c r="F175" s="189"/>
      <c r="G175" s="180"/>
      <c r="H175" s="180"/>
      <c r="I175" s="199"/>
      <c r="J175" s="199"/>
      <c r="K175" s="180"/>
      <c r="L175" s="180"/>
      <c r="M175" s="180"/>
      <c r="N175" s="201"/>
      <c r="O175" s="180"/>
      <c r="P175" s="180"/>
      <c r="Q175" s="180"/>
      <c r="R175" s="180"/>
      <c r="S175" s="186"/>
    </row>
    <row r="176" spans="1:19" ht="15" hidden="1" x14ac:dyDescent="0.25">
      <c r="A176" s="157"/>
      <c r="B176" s="187" t="s">
        <v>439</v>
      </c>
      <c r="C176" s="188" t="s">
        <v>440</v>
      </c>
      <c r="D176" s="187" t="s">
        <v>418</v>
      </c>
      <c r="E176" s="180"/>
      <c r="F176" s="189"/>
      <c r="G176" s="180"/>
      <c r="H176" s="180"/>
      <c r="I176" s="199"/>
      <c r="J176" s="199"/>
      <c r="K176" s="180"/>
      <c r="L176" s="180"/>
      <c r="M176" s="180"/>
      <c r="N176" s="201"/>
      <c r="O176" s="180"/>
      <c r="P176" s="180"/>
      <c r="Q176" s="180"/>
      <c r="R176" s="180"/>
      <c r="S176" s="186"/>
    </row>
    <row r="177" spans="1:19" ht="15" hidden="1" x14ac:dyDescent="0.25">
      <c r="A177" s="157"/>
      <c r="B177" s="187" t="s">
        <v>441</v>
      </c>
      <c r="C177" s="188" t="s">
        <v>442</v>
      </c>
      <c r="D177" s="187" t="s">
        <v>418</v>
      </c>
      <c r="E177" s="180"/>
      <c r="F177" s="189"/>
      <c r="G177" s="180"/>
      <c r="H177" s="180"/>
      <c r="I177" s="199"/>
      <c r="J177" s="199"/>
      <c r="K177" s="180"/>
      <c r="L177" s="180"/>
      <c r="M177" s="180"/>
      <c r="N177" s="201"/>
      <c r="O177" s="180"/>
      <c r="P177" s="180"/>
      <c r="Q177" s="180"/>
      <c r="R177" s="180"/>
      <c r="S177" s="186"/>
    </row>
    <row r="178" spans="1:19" ht="15" hidden="1" x14ac:dyDescent="0.25">
      <c r="A178" s="157"/>
      <c r="B178" s="187" t="s">
        <v>443</v>
      </c>
      <c r="C178" s="188" t="s">
        <v>444</v>
      </c>
      <c r="D178" s="187" t="s">
        <v>418</v>
      </c>
      <c r="E178" s="180"/>
      <c r="F178" s="189"/>
      <c r="G178" s="180"/>
      <c r="H178" s="180"/>
      <c r="I178" s="199"/>
      <c r="J178" s="199"/>
      <c r="K178" s="180"/>
      <c r="L178" s="180"/>
      <c r="M178" s="180"/>
      <c r="N178" s="201"/>
      <c r="O178" s="180"/>
      <c r="P178" s="180"/>
      <c r="Q178" s="180"/>
      <c r="R178" s="180"/>
      <c r="S178" s="186"/>
    </row>
    <row r="179" spans="1:19" ht="15" hidden="1" x14ac:dyDescent="0.25">
      <c r="A179" s="157"/>
      <c r="B179" s="187" t="s">
        <v>445</v>
      </c>
      <c r="C179" s="188" t="s">
        <v>446</v>
      </c>
      <c r="D179" s="187" t="s">
        <v>418</v>
      </c>
      <c r="E179" s="180"/>
      <c r="F179" s="189"/>
      <c r="G179" s="180"/>
      <c r="H179" s="180"/>
      <c r="I179" s="199"/>
      <c r="J179" s="199"/>
      <c r="K179" s="180"/>
      <c r="L179" s="180"/>
      <c r="M179" s="180"/>
      <c r="N179" s="201"/>
      <c r="O179" s="180"/>
      <c r="P179" s="180"/>
      <c r="Q179" s="180"/>
      <c r="R179" s="180"/>
      <c r="S179" s="186"/>
    </row>
    <row r="180" spans="1:19" ht="15" hidden="1" x14ac:dyDescent="0.25">
      <c r="A180" s="157"/>
      <c r="B180" s="187" t="s">
        <v>447</v>
      </c>
      <c r="C180" s="188" t="s">
        <v>448</v>
      </c>
      <c r="D180" s="187" t="s">
        <v>449</v>
      </c>
      <c r="E180" s="180"/>
      <c r="F180" s="189"/>
      <c r="G180" s="180"/>
      <c r="H180" s="180"/>
      <c r="I180" s="199"/>
      <c r="J180" s="199"/>
      <c r="K180" s="180"/>
      <c r="L180" s="180"/>
      <c r="M180" s="180"/>
      <c r="N180" s="201"/>
      <c r="O180" s="180"/>
      <c r="P180" s="180"/>
      <c r="Q180" s="180"/>
      <c r="R180" s="180"/>
      <c r="S180" s="186"/>
    </row>
    <row r="181" spans="1:19" ht="15" hidden="1" x14ac:dyDescent="0.25">
      <c r="A181" s="157"/>
      <c r="B181" s="187" t="s">
        <v>450</v>
      </c>
      <c r="C181" s="188" t="s">
        <v>451</v>
      </c>
      <c r="D181" s="187" t="s">
        <v>452</v>
      </c>
      <c r="E181" s="180"/>
      <c r="F181" s="189"/>
      <c r="G181" s="180"/>
      <c r="H181" s="180"/>
      <c r="I181" s="199"/>
      <c r="J181" s="199"/>
      <c r="K181" s="180"/>
      <c r="L181" s="180"/>
      <c r="M181" s="180"/>
      <c r="N181" s="201"/>
      <c r="O181" s="180"/>
      <c r="P181" s="180"/>
      <c r="Q181" s="180"/>
      <c r="R181" s="180"/>
      <c r="S181" s="186"/>
    </row>
    <row r="182" spans="1:19" ht="15" hidden="1" x14ac:dyDescent="0.25">
      <c r="A182" s="157"/>
      <c r="B182" s="187" t="s">
        <v>453</v>
      </c>
      <c r="C182" s="188" t="s">
        <v>454</v>
      </c>
      <c r="D182" s="187" t="s">
        <v>303</v>
      </c>
      <c r="E182" s="180"/>
      <c r="F182" s="189"/>
      <c r="G182" s="180"/>
      <c r="H182" s="180"/>
      <c r="I182" s="199"/>
      <c r="J182" s="199"/>
      <c r="K182" s="180"/>
      <c r="L182" s="180"/>
      <c r="M182" s="180"/>
      <c r="N182" s="201"/>
      <c r="O182" s="180"/>
      <c r="P182" s="180"/>
      <c r="Q182" s="180"/>
      <c r="R182" s="180"/>
      <c r="S182" s="186"/>
    </row>
    <row r="183" spans="1:19" ht="15" hidden="1" x14ac:dyDescent="0.25">
      <c r="A183" s="157"/>
      <c r="B183" s="187" t="s">
        <v>455</v>
      </c>
      <c r="C183" s="188" t="s">
        <v>456</v>
      </c>
      <c r="D183" s="187" t="s">
        <v>303</v>
      </c>
      <c r="E183" s="180"/>
      <c r="F183" s="189"/>
      <c r="G183" s="180"/>
      <c r="H183" s="180"/>
      <c r="I183" s="199"/>
      <c r="J183" s="199"/>
      <c r="K183" s="180"/>
      <c r="L183" s="180"/>
      <c r="M183" s="180"/>
      <c r="N183" s="201"/>
      <c r="O183" s="180"/>
      <c r="P183" s="180"/>
      <c r="Q183" s="180"/>
      <c r="R183" s="180"/>
      <c r="S183" s="186"/>
    </row>
    <row r="184" spans="1:19" ht="15" hidden="1" x14ac:dyDescent="0.25">
      <c r="A184" s="157"/>
      <c r="B184" s="187" t="s">
        <v>457</v>
      </c>
      <c r="C184" s="188" t="s">
        <v>458</v>
      </c>
      <c r="D184" s="187" t="s">
        <v>303</v>
      </c>
      <c r="E184" s="180"/>
      <c r="F184" s="189"/>
      <c r="G184" s="180"/>
      <c r="H184" s="180"/>
      <c r="I184" s="199"/>
      <c r="J184" s="199"/>
      <c r="K184" s="180"/>
      <c r="L184" s="180"/>
      <c r="M184" s="180"/>
      <c r="N184" s="201"/>
      <c r="O184" s="180"/>
      <c r="P184" s="180"/>
      <c r="Q184" s="180"/>
      <c r="R184" s="180"/>
      <c r="S184" s="186"/>
    </row>
    <row r="185" spans="1:19" ht="15" hidden="1" x14ac:dyDescent="0.25">
      <c r="A185" s="157"/>
      <c r="B185" s="187" t="s">
        <v>459</v>
      </c>
      <c r="C185" s="188" t="s">
        <v>460</v>
      </c>
      <c r="D185" s="187" t="s">
        <v>303</v>
      </c>
      <c r="E185" s="180"/>
      <c r="F185" s="189"/>
      <c r="G185" s="180"/>
      <c r="H185" s="180"/>
      <c r="I185" s="199"/>
      <c r="J185" s="199"/>
      <c r="K185" s="180"/>
      <c r="L185" s="180"/>
      <c r="M185" s="180"/>
      <c r="N185" s="201"/>
      <c r="O185" s="180"/>
      <c r="P185" s="180"/>
      <c r="Q185" s="180"/>
      <c r="R185" s="180"/>
      <c r="S185" s="186"/>
    </row>
    <row r="186" spans="1:19" ht="15" hidden="1" x14ac:dyDescent="0.25">
      <c r="A186" s="157"/>
      <c r="B186" s="187" t="s">
        <v>461</v>
      </c>
      <c r="C186" s="188" t="s">
        <v>462</v>
      </c>
      <c r="D186" s="187" t="s">
        <v>303</v>
      </c>
      <c r="E186" s="180"/>
      <c r="F186" s="189"/>
      <c r="G186" s="180"/>
      <c r="H186" s="180"/>
      <c r="I186" s="199"/>
      <c r="J186" s="199"/>
      <c r="K186" s="180"/>
      <c r="L186" s="180"/>
      <c r="M186" s="180"/>
      <c r="N186" s="201"/>
      <c r="O186" s="180"/>
      <c r="P186" s="180"/>
      <c r="Q186" s="180"/>
      <c r="R186" s="180"/>
      <c r="S186" s="186"/>
    </row>
    <row r="187" spans="1:19" ht="15" hidden="1" x14ac:dyDescent="0.25">
      <c r="A187" s="157"/>
      <c r="B187" s="187" t="s">
        <v>463</v>
      </c>
      <c r="C187" s="188" t="s">
        <v>464</v>
      </c>
      <c r="D187" s="187" t="s">
        <v>303</v>
      </c>
      <c r="E187" s="180"/>
      <c r="F187" s="189"/>
      <c r="G187" s="180"/>
      <c r="H187" s="180"/>
      <c r="I187" s="199"/>
      <c r="J187" s="199"/>
      <c r="K187" s="180"/>
      <c r="L187" s="180"/>
      <c r="M187" s="180"/>
      <c r="N187" s="201"/>
      <c r="O187" s="180"/>
      <c r="P187" s="180"/>
      <c r="Q187" s="180"/>
      <c r="R187" s="180"/>
      <c r="S187" s="186"/>
    </row>
    <row r="188" spans="1:19" ht="15" hidden="1" x14ac:dyDescent="0.25">
      <c r="A188" s="157"/>
      <c r="B188" s="187" t="s">
        <v>465</v>
      </c>
      <c r="C188" s="188" t="s">
        <v>466</v>
      </c>
      <c r="D188" s="187" t="s">
        <v>303</v>
      </c>
      <c r="E188" s="180"/>
      <c r="F188" s="189"/>
      <c r="G188" s="180"/>
      <c r="H188" s="180"/>
      <c r="I188" s="199"/>
      <c r="J188" s="199"/>
      <c r="K188" s="180"/>
      <c r="L188" s="180"/>
      <c r="M188" s="180"/>
      <c r="N188" s="201"/>
      <c r="O188" s="180"/>
      <c r="P188" s="180"/>
      <c r="Q188" s="180"/>
      <c r="R188" s="180"/>
      <c r="S188" s="186"/>
    </row>
    <row r="189" spans="1:19" ht="15" hidden="1" x14ac:dyDescent="0.25">
      <c r="A189" s="157"/>
      <c r="B189" s="187" t="s">
        <v>467</v>
      </c>
      <c r="C189" s="188" t="s">
        <v>468</v>
      </c>
      <c r="D189" s="187" t="s">
        <v>303</v>
      </c>
      <c r="E189" s="180"/>
      <c r="F189" s="189"/>
      <c r="G189" s="180"/>
      <c r="H189" s="180"/>
      <c r="I189" s="199"/>
      <c r="J189" s="199"/>
      <c r="K189" s="180"/>
      <c r="L189" s="180"/>
      <c r="M189" s="180"/>
      <c r="N189" s="201"/>
      <c r="O189" s="180"/>
      <c r="P189" s="180"/>
      <c r="Q189" s="180"/>
      <c r="R189" s="180"/>
      <c r="S189" s="186"/>
    </row>
    <row r="190" spans="1:19" ht="15" hidden="1" x14ac:dyDescent="0.25">
      <c r="A190" s="157"/>
      <c r="B190" s="187" t="s">
        <v>469</v>
      </c>
      <c r="C190" s="188" t="s">
        <v>470</v>
      </c>
      <c r="D190" s="187" t="s">
        <v>303</v>
      </c>
      <c r="E190" s="180"/>
      <c r="F190" s="189"/>
      <c r="G190" s="180"/>
      <c r="H190" s="180"/>
      <c r="I190" s="199"/>
      <c r="J190" s="199"/>
      <c r="K190" s="180"/>
      <c r="L190" s="180"/>
      <c r="M190" s="180"/>
      <c r="N190" s="201"/>
      <c r="O190" s="180"/>
      <c r="P190" s="180"/>
      <c r="Q190" s="180"/>
      <c r="R190" s="180"/>
      <c r="S190" s="186"/>
    </row>
    <row r="191" spans="1:19" ht="15" hidden="1" x14ac:dyDescent="0.25">
      <c r="A191" s="157"/>
      <c r="B191" s="187" t="s">
        <v>471</v>
      </c>
      <c r="C191" s="188" t="s">
        <v>472</v>
      </c>
      <c r="D191" s="187" t="s">
        <v>303</v>
      </c>
      <c r="E191" s="180"/>
      <c r="F191" s="189"/>
      <c r="G191" s="180"/>
      <c r="H191" s="180"/>
      <c r="I191" s="199"/>
      <c r="J191" s="199"/>
      <c r="K191" s="180"/>
      <c r="L191" s="180"/>
      <c r="M191" s="180"/>
      <c r="N191" s="201"/>
      <c r="O191" s="180"/>
      <c r="P191" s="180"/>
      <c r="Q191" s="180"/>
      <c r="R191" s="180"/>
      <c r="S191" s="186"/>
    </row>
    <row r="192" spans="1:19" ht="15" hidden="1" x14ac:dyDescent="0.25">
      <c r="A192" s="157"/>
      <c r="B192" s="187" t="s">
        <v>473</v>
      </c>
      <c r="C192" s="188" t="s">
        <v>474</v>
      </c>
      <c r="D192" s="187" t="s">
        <v>303</v>
      </c>
      <c r="E192" s="180"/>
      <c r="F192" s="189"/>
      <c r="G192" s="180"/>
      <c r="H192" s="180"/>
      <c r="I192" s="199"/>
      <c r="J192" s="199"/>
      <c r="K192" s="180"/>
      <c r="L192" s="180"/>
      <c r="M192" s="180"/>
      <c r="N192" s="201"/>
      <c r="O192" s="180"/>
      <c r="P192" s="180"/>
      <c r="Q192" s="180"/>
      <c r="R192" s="180"/>
      <c r="S192" s="186"/>
    </row>
    <row r="193" spans="1:19" ht="15" hidden="1" x14ac:dyDescent="0.25">
      <c r="A193" s="157"/>
      <c r="B193" s="187" t="s">
        <v>475</v>
      </c>
      <c r="C193" s="188" t="s">
        <v>476</v>
      </c>
      <c r="D193" s="187" t="s">
        <v>303</v>
      </c>
      <c r="E193" s="180"/>
      <c r="F193" s="189"/>
      <c r="G193" s="180"/>
      <c r="H193" s="180"/>
      <c r="I193" s="199"/>
      <c r="J193" s="199"/>
      <c r="K193" s="180"/>
      <c r="L193" s="180"/>
      <c r="M193" s="180"/>
      <c r="N193" s="201"/>
      <c r="O193" s="180"/>
      <c r="P193" s="180"/>
      <c r="Q193" s="180"/>
      <c r="R193" s="180"/>
      <c r="S193" s="186"/>
    </row>
    <row r="194" spans="1:19" ht="15" hidden="1" x14ac:dyDescent="0.25">
      <c r="A194" s="157"/>
      <c r="B194" s="187" t="s">
        <v>477</v>
      </c>
      <c r="C194" s="188" t="s">
        <v>478</v>
      </c>
      <c r="D194" s="187" t="s">
        <v>303</v>
      </c>
      <c r="E194" s="180"/>
      <c r="F194" s="189"/>
      <c r="G194" s="180"/>
      <c r="H194" s="180"/>
      <c r="I194" s="199"/>
      <c r="J194" s="199"/>
      <c r="K194" s="180"/>
      <c r="L194" s="180"/>
      <c r="M194" s="180"/>
      <c r="N194" s="201"/>
      <c r="O194" s="180"/>
      <c r="P194" s="180"/>
      <c r="Q194" s="180"/>
      <c r="R194" s="180"/>
      <c r="S194" s="186"/>
    </row>
    <row r="195" spans="1:19" ht="15" hidden="1" x14ac:dyDescent="0.25">
      <c r="A195" s="157"/>
      <c r="B195" s="187" t="s">
        <v>479</v>
      </c>
      <c r="C195" s="188" t="s">
        <v>480</v>
      </c>
      <c r="D195" s="187" t="s">
        <v>303</v>
      </c>
      <c r="E195" s="180"/>
      <c r="F195" s="189"/>
      <c r="G195" s="180"/>
      <c r="H195" s="180"/>
      <c r="I195" s="199"/>
      <c r="J195" s="199"/>
      <c r="K195" s="180"/>
      <c r="L195" s="180"/>
      <c r="M195" s="180"/>
      <c r="N195" s="201"/>
      <c r="O195" s="180"/>
      <c r="P195" s="180"/>
      <c r="Q195" s="180"/>
      <c r="R195" s="180"/>
      <c r="S195" s="186"/>
    </row>
    <row r="196" spans="1:19" ht="15" hidden="1" x14ac:dyDescent="0.25">
      <c r="A196" s="157"/>
      <c r="B196" s="187" t="s">
        <v>481</v>
      </c>
      <c r="C196" s="188" t="s">
        <v>482</v>
      </c>
      <c r="D196" s="187" t="s">
        <v>303</v>
      </c>
      <c r="E196" s="180"/>
      <c r="F196" s="189"/>
      <c r="G196" s="180"/>
      <c r="H196" s="180"/>
      <c r="I196" s="199"/>
      <c r="J196" s="199"/>
      <c r="K196" s="180"/>
      <c r="L196" s="180"/>
      <c r="M196" s="180"/>
      <c r="N196" s="201"/>
      <c r="O196" s="180"/>
      <c r="P196" s="180"/>
      <c r="Q196" s="180"/>
      <c r="R196" s="180"/>
      <c r="S196" s="186"/>
    </row>
    <row r="197" spans="1:19" ht="15" hidden="1" x14ac:dyDescent="0.25">
      <c r="A197" s="157"/>
      <c r="B197" s="187" t="s">
        <v>483</v>
      </c>
      <c r="C197" s="188" t="s">
        <v>484</v>
      </c>
      <c r="D197" s="187" t="s">
        <v>303</v>
      </c>
      <c r="E197" s="180"/>
      <c r="F197" s="189"/>
      <c r="G197" s="180"/>
      <c r="H197" s="180"/>
      <c r="I197" s="199"/>
      <c r="J197" s="199"/>
      <c r="K197" s="180"/>
      <c r="L197" s="180"/>
      <c r="M197" s="180"/>
      <c r="N197" s="201"/>
      <c r="O197" s="180"/>
      <c r="P197" s="180"/>
      <c r="Q197" s="180"/>
      <c r="R197" s="180"/>
      <c r="S197" s="186"/>
    </row>
    <row r="198" spans="1:19" ht="15" hidden="1" x14ac:dyDescent="0.25">
      <c r="A198" s="157"/>
      <c r="B198" s="187" t="s">
        <v>485</v>
      </c>
      <c r="C198" s="188" t="s">
        <v>486</v>
      </c>
      <c r="D198" s="187" t="s">
        <v>303</v>
      </c>
      <c r="E198" s="180"/>
      <c r="F198" s="189"/>
      <c r="G198" s="180"/>
      <c r="H198" s="180"/>
      <c r="I198" s="199"/>
      <c r="J198" s="199"/>
      <c r="K198" s="180"/>
      <c r="L198" s="180"/>
      <c r="M198" s="180"/>
      <c r="N198" s="201"/>
      <c r="O198" s="180"/>
      <c r="P198" s="180"/>
      <c r="Q198" s="180"/>
      <c r="R198" s="180"/>
      <c r="S198" s="186"/>
    </row>
    <row r="199" spans="1:19" ht="15" hidden="1" x14ac:dyDescent="0.25">
      <c r="A199" s="157"/>
      <c r="B199" s="187" t="s">
        <v>487</v>
      </c>
      <c r="C199" s="188" t="s">
        <v>488</v>
      </c>
      <c r="D199" s="187" t="s">
        <v>303</v>
      </c>
      <c r="E199" s="180"/>
      <c r="F199" s="189"/>
      <c r="G199" s="180"/>
      <c r="H199" s="180"/>
      <c r="I199" s="199"/>
      <c r="J199" s="199"/>
      <c r="K199" s="180"/>
      <c r="L199" s="180"/>
      <c r="M199" s="180"/>
      <c r="N199" s="201"/>
      <c r="O199" s="180"/>
      <c r="P199" s="180"/>
      <c r="Q199" s="180"/>
      <c r="R199" s="180"/>
      <c r="S199" s="186"/>
    </row>
    <row r="200" spans="1:19" ht="15" hidden="1" x14ac:dyDescent="0.25">
      <c r="A200" s="157"/>
      <c r="B200" s="187" t="s">
        <v>489</v>
      </c>
      <c r="C200" s="188" t="s">
        <v>490</v>
      </c>
      <c r="D200" s="187" t="s">
        <v>303</v>
      </c>
      <c r="E200" s="180"/>
      <c r="F200" s="189"/>
      <c r="G200" s="180"/>
      <c r="H200" s="180"/>
      <c r="I200" s="199"/>
      <c r="J200" s="199"/>
      <c r="K200" s="180"/>
      <c r="L200" s="180"/>
      <c r="M200" s="180"/>
      <c r="N200" s="201"/>
      <c r="O200" s="180"/>
      <c r="P200" s="180"/>
      <c r="Q200" s="180"/>
      <c r="R200" s="180"/>
      <c r="S200" s="186"/>
    </row>
    <row r="201" spans="1:19" ht="15" hidden="1" x14ac:dyDescent="0.25">
      <c r="A201" s="157"/>
      <c r="B201" s="187" t="s">
        <v>491</v>
      </c>
      <c r="C201" s="188" t="s">
        <v>492</v>
      </c>
      <c r="D201" s="187" t="s">
        <v>303</v>
      </c>
      <c r="E201" s="180"/>
      <c r="F201" s="189"/>
      <c r="G201" s="180"/>
      <c r="H201" s="180"/>
      <c r="I201" s="199"/>
      <c r="J201" s="199"/>
      <c r="K201" s="180"/>
      <c r="L201" s="180"/>
      <c r="M201" s="180"/>
      <c r="N201" s="201"/>
      <c r="O201" s="180"/>
      <c r="P201" s="180"/>
      <c r="Q201" s="180"/>
      <c r="R201" s="180"/>
      <c r="S201" s="186"/>
    </row>
    <row r="202" spans="1:19" ht="15" hidden="1" x14ac:dyDescent="0.25">
      <c r="A202" s="157"/>
      <c r="B202" s="187" t="s">
        <v>493</v>
      </c>
      <c r="C202" s="188" t="s">
        <v>494</v>
      </c>
      <c r="D202" s="187" t="s">
        <v>303</v>
      </c>
      <c r="E202" s="180"/>
      <c r="F202" s="189"/>
      <c r="G202" s="180"/>
      <c r="H202" s="180"/>
      <c r="I202" s="199"/>
      <c r="J202" s="199"/>
      <c r="K202" s="180"/>
      <c r="L202" s="180"/>
      <c r="M202" s="180"/>
      <c r="N202" s="201"/>
      <c r="O202" s="180"/>
      <c r="P202" s="180"/>
      <c r="Q202" s="180"/>
      <c r="R202" s="180"/>
      <c r="S202" s="186"/>
    </row>
    <row r="203" spans="1:19" ht="15" hidden="1" x14ac:dyDescent="0.25">
      <c r="A203" s="157"/>
      <c r="B203" s="187" t="s">
        <v>495</v>
      </c>
      <c r="C203" s="188" t="s">
        <v>496</v>
      </c>
      <c r="D203" s="187" t="s">
        <v>303</v>
      </c>
      <c r="E203" s="180"/>
      <c r="F203" s="189"/>
      <c r="G203" s="180"/>
      <c r="H203" s="180"/>
      <c r="I203" s="199"/>
      <c r="J203" s="199"/>
      <c r="K203" s="180"/>
      <c r="L203" s="180"/>
      <c r="M203" s="180"/>
      <c r="N203" s="201"/>
      <c r="O203" s="180"/>
      <c r="P203" s="180"/>
      <c r="Q203" s="180"/>
      <c r="R203" s="180"/>
      <c r="S203" s="186"/>
    </row>
    <row r="204" spans="1:19" ht="15" hidden="1" x14ac:dyDescent="0.25">
      <c r="A204" s="157"/>
      <c r="B204" s="187" t="s">
        <v>497</v>
      </c>
      <c r="C204" s="188" t="s">
        <v>498</v>
      </c>
      <c r="D204" s="187" t="s">
        <v>303</v>
      </c>
      <c r="E204" s="180"/>
      <c r="F204" s="189"/>
      <c r="G204" s="180"/>
      <c r="H204" s="180"/>
      <c r="I204" s="199"/>
      <c r="J204" s="199"/>
      <c r="K204" s="180"/>
      <c r="L204" s="180"/>
      <c r="M204" s="180"/>
      <c r="N204" s="201"/>
      <c r="O204" s="180"/>
      <c r="P204" s="180"/>
      <c r="Q204" s="180"/>
      <c r="R204" s="180"/>
      <c r="S204" s="186"/>
    </row>
    <row r="205" spans="1:19" ht="15" hidden="1" x14ac:dyDescent="0.25">
      <c r="A205" s="157"/>
      <c r="B205" s="187" t="s">
        <v>499</v>
      </c>
      <c r="C205" s="188" t="s">
        <v>500</v>
      </c>
      <c r="D205" s="187" t="s">
        <v>415</v>
      </c>
      <c r="E205" s="180"/>
      <c r="F205" s="189"/>
      <c r="G205" s="180"/>
      <c r="H205" s="180"/>
      <c r="I205" s="199"/>
      <c r="J205" s="199"/>
      <c r="K205" s="180"/>
      <c r="L205" s="180"/>
      <c r="M205" s="180"/>
      <c r="N205" s="201"/>
      <c r="O205" s="180"/>
      <c r="P205" s="180"/>
      <c r="Q205" s="180"/>
      <c r="R205" s="180"/>
      <c r="S205" s="186"/>
    </row>
    <row r="206" spans="1:19" ht="15" hidden="1" x14ac:dyDescent="0.25">
      <c r="A206" s="157"/>
      <c r="B206" s="187" t="s">
        <v>501</v>
      </c>
      <c r="C206" s="188" t="s">
        <v>502</v>
      </c>
      <c r="D206" s="187" t="s">
        <v>503</v>
      </c>
      <c r="E206" s="180"/>
      <c r="F206" s="189"/>
      <c r="G206" s="180"/>
      <c r="H206" s="180"/>
      <c r="I206" s="199"/>
      <c r="J206" s="199"/>
      <c r="K206" s="180"/>
      <c r="L206" s="180"/>
      <c r="M206" s="180"/>
      <c r="N206" s="201"/>
      <c r="O206" s="180"/>
      <c r="P206" s="180"/>
      <c r="Q206" s="180"/>
      <c r="R206" s="180"/>
      <c r="S206" s="186"/>
    </row>
    <row r="207" spans="1:19" ht="15" hidden="1" x14ac:dyDescent="0.25">
      <c r="A207" s="157"/>
      <c r="B207" s="187" t="s">
        <v>504</v>
      </c>
      <c r="C207" s="188" t="s">
        <v>242</v>
      </c>
      <c r="D207" s="187" t="s">
        <v>505</v>
      </c>
      <c r="E207" s="180"/>
      <c r="F207" s="189"/>
      <c r="G207" s="180"/>
      <c r="H207" s="180"/>
      <c r="I207" s="199"/>
      <c r="J207" s="199"/>
      <c r="K207" s="180"/>
      <c r="L207" s="180"/>
      <c r="M207" s="180"/>
      <c r="N207" s="201"/>
      <c r="O207" s="180"/>
      <c r="P207" s="180"/>
      <c r="Q207" s="180"/>
      <c r="R207" s="180"/>
      <c r="S207" s="186"/>
    </row>
    <row r="208" spans="1:19" ht="15" hidden="1" x14ac:dyDescent="0.25">
      <c r="A208" s="157"/>
      <c r="B208" s="187" t="s">
        <v>506</v>
      </c>
      <c r="C208" s="188" t="s">
        <v>507</v>
      </c>
      <c r="D208" s="187" t="s">
        <v>508</v>
      </c>
      <c r="E208" s="180"/>
      <c r="F208" s="189"/>
      <c r="G208" s="180"/>
      <c r="H208" s="180"/>
      <c r="I208" s="199"/>
      <c r="J208" s="199"/>
      <c r="K208" s="180"/>
      <c r="L208" s="180"/>
      <c r="M208" s="180"/>
      <c r="N208" s="201"/>
      <c r="O208" s="180"/>
      <c r="P208" s="180"/>
      <c r="Q208" s="180"/>
      <c r="R208" s="180"/>
      <c r="S208" s="186"/>
    </row>
    <row r="209" spans="1:19" ht="15" hidden="1" x14ac:dyDescent="0.25">
      <c r="A209" s="157"/>
      <c r="B209" s="187" t="s">
        <v>509</v>
      </c>
      <c r="C209" s="188" t="s">
        <v>510</v>
      </c>
      <c r="D209" s="187" t="s">
        <v>511</v>
      </c>
      <c r="E209" s="180"/>
      <c r="F209" s="189"/>
      <c r="G209" s="180"/>
      <c r="H209" s="180"/>
      <c r="I209" s="199"/>
      <c r="J209" s="199"/>
      <c r="K209" s="180"/>
      <c r="L209" s="180"/>
      <c r="M209" s="180"/>
      <c r="N209" s="201"/>
      <c r="O209" s="180"/>
      <c r="P209" s="180"/>
      <c r="Q209" s="180"/>
      <c r="R209" s="180"/>
      <c r="S209" s="186"/>
    </row>
    <row r="210" spans="1:19" ht="15" hidden="1" x14ac:dyDescent="0.25">
      <c r="A210" s="157"/>
      <c r="B210" s="187" t="s">
        <v>512</v>
      </c>
      <c r="C210" s="188" t="s">
        <v>513</v>
      </c>
      <c r="D210" s="187" t="s">
        <v>514</v>
      </c>
      <c r="E210" s="180"/>
      <c r="F210" s="189"/>
      <c r="G210" s="180"/>
      <c r="H210" s="180"/>
      <c r="I210" s="199"/>
      <c r="J210" s="199"/>
      <c r="K210" s="180"/>
      <c r="L210" s="180"/>
      <c r="M210" s="180"/>
      <c r="N210" s="201"/>
      <c r="O210" s="180"/>
      <c r="P210" s="180"/>
      <c r="Q210" s="180"/>
      <c r="R210" s="180"/>
      <c r="S210" s="186"/>
    </row>
    <row r="211" spans="1:19" ht="15" hidden="1" x14ac:dyDescent="0.25">
      <c r="A211" s="157"/>
      <c r="B211" s="187" t="s">
        <v>515</v>
      </c>
      <c r="C211" s="188" t="s">
        <v>516</v>
      </c>
      <c r="D211" s="187" t="s">
        <v>517</v>
      </c>
      <c r="E211" s="180"/>
      <c r="F211" s="189"/>
      <c r="G211" s="180"/>
      <c r="H211" s="180"/>
      <c r="I211" s="199"/>
      <c r="J211" s="199"/>
      <c r="K211" s="180"/>
      <c r="L211" s="180"/>
      <c r="M211" s="180"/>
      <c r="N211" s="201"/>
      <c r="O211" s="180"/>
      <c r="P211" s="180"/>
      <c r="Q211" s="180"/>
      <c r="R211" s="180"/>
      <c r="S211" s="186"/>
    </row>
    <row r="212" spans="1:19" ht="15" hidden="1" x14ac:dyDescent="0.25">
      <c r="A212" s="157"/>
      <c r="B212" s="187" t="s">
        <v>518</v>
      </c>
      <c r="C212" s="188" t="s">
        <v>519</v>
      </c>
      <c r="D212" s="187" t="s">
        <v>517</v>
      </c>
      <c r="E212" s="180"/>
      <c r="F212" s="189"/>
      <c r="G212" s="180"/>
      <c r="H212" s="180"/>
      <c r="I212" s="199"/>
      <c r="J212" s="199"/>
      <c r="K212" s="180"/>
      <c r="L212" s="180"/>
      <c r="M212" s="180"/>
      <c r="N212" s="201"/>
      <c r="O212" s="180"/>
      <c r="P212" s="180"/>
      <c r="Q212" s="180"/>
      <c r="R212" s="180"/>
      <c r="S212" s="186"/>
    </row>
    <row r="213" spans="1:19" ht="15" hidden="1" x14ac:dyDescent="0.25">
      <c r="A213" s="157"/>
      <c r="B213" s="187" t="s">
        <v>520</v>
      </c>
      <c r="C213" s="188" t="s">
        <v>521</v>
      </c>
      <c r="D213" s="187" t="s">
        <v>517</v>
      </c>
      <c r="E213" s="180"/>
      <c r="F213" s="189"/>
      <c r="G213" s="180"/>
      <c r="H213" s="180"/>
      <c r="I213" s="199"/>
      <c r="J213" s="199"/>
      <c r="K213" s="180"/>
      <c r="L213" s="180"/>
      <c r="M213" s="180"/>
      <c r="N213" s="201"/>
      <c r="O213" s="180"/>
      <c r="P213" s="180"/>
      <c r="Q213" s="180"/>
      <c r="R213" s="180"/>
      <c r="S213" s="186"/>
    </row>
    <row r="214" spans="1:19" ht="15" hidden="1" x14ac:dyDescent="0.25">
      <c r="A214" s="157"/>
      <c r="B214" s="187" t="s">
        <v>522</v>
      </c>
      <c r="C214" s="188" t="s">
        <v>523</v>
      </c>
      <c r="D214" s="187" t="s">
        <v>517</v>
      </c>
      <c r="E214" s="180"/>
      <c r="F214" s="189"/>
      <c r="G214" s="180"/>
      <c r="H214" s="180"/>
      <c r="I214" s="199"/>
      <c r="J214" s="199"/>
      <c r="K214" s="180"/>
      <c r="L214" s="180"/>
      <c r="M214" s="180"/>
      <c r="N214" s="201"/>
      <c r="O214" s="180"/>
      <c r="P214" s="180"/>
      <c r="Q214" s="180"/>
      <c r="R214" s="180"/>
      <c r="S214" s="186"/>
    </row>
    <row r="215" spans="1:19" ht="15" hidden="1" x14ac:dyDescent="0.25">
      <c r="A215" s="157"/>
      <c r="B215" s="187" t="s">
        <v>524</v>
      </c>
      <c r="C215" s="188" t="s">
        <v>525</v>
      </c>
      <c r="D215" s="187" t="s">
        <v>517</v>
      </c>
      <c r="E215" s="180"/>
      <c r="F215" s="189"/>
      <c r="G215" s="180"/>
      <c r="H215" s="180"/>
      <c r="I215" s="199"/>
      <c r="J215" s="199"/>
      <c r="K215" s="180"/>
      <c r="L215" s="180"/>
      <c r="M215" s="180"/>
      <c r="N215" s="201"/>
      <c r="O215" s="180"/>
      <c r="P215" s="180"/>
      <c r="Q215" s="180"/>
      <c r="R215" s="180"/>
      <c r="S215" s="186"/>
    </row>
    <row r="216" spans="1:19" ht="15" hidden="1" x14ac:dyDescent="0.25">
      <c r="A216" s="157"/>
      <c r="B216" s="187" t="s">
        <v>526</v>
      </c>
      <c r="C216" s="188" t="s">
        <v>527</v>
      </c>
      <c r="D216" s="187" t="s">
        <v>517</v>
      </c>
      <c r="E216" s="180"/>
      <c r="F216" s="189"/>
      <c r="G216" s="180"/>
      <c r="H216" s="180"/>
      <c r="I216" s="199"/>
      <c r="J216" s="199"/>
      <c r="K216" s="180"/>
      <c r="L216" s="180"/>
      <c r="M216" s="180"/>
      <c r="N216" s="201"/>
      <c r="O216" s="180"/>
      <c r="P216" s="180"/>
      <c r="Q216" s="180"/>
      <c r="R216" s="180"/>
      <c r="S216" s="186"/>
    </row>
    <row r="217" spans="1:19" ht="15" hidden="1" x14ac:dyDescent="0.25">
      <c r="A217" s="157"/>
      <c r="B217" s="187" t="s">
        <v>528</v>
      </c>
      <c r="C217" s="188" t="s">
        <v>529</v>
      </c>
      <c r="D217" s="187" t="s">
        <v>517</v>
      </c>
      <c r="E217" s="180"/>
      <c r="F217" s="189"/>
      <c r="G217" s="180"/>
      <c r="H217" s="180"/>
      <c r="I217" s="199"/>
      <c r="J217" s="199"/>
      <c r="K217" s="180"/>
      <c r="L217" s="180"/>
      <c r="M217" s="180"/>
      <c r="N217" s="201"/>
      <c r="O217" s="180"/>
      <c r="P217" s="180"/>
      <c r="Q217" s="180"/>
      <c r="R217" s="180"/>
      <c r="S217" s="186"/>
    </row>
    <row r="218" spans="1:19" ht="15" hidden="1" x14ac:dyDescent="0.25">
      <c r="A218" s="157"/>
      <c r="B218" s="187" t="s">
        <v>530</v>
      </c>
      <c r="C218" s="188" t="s">
        <v>531</v>
      </c>
      <c r="D218" s="187" t="s">
        <v>517</v>
      </c>
      <c r="E218" s="180"/>
      <c r="F218" s="189"/>
      <c r="G218" s="180"/>
      <c r="H218" s="180"/>
      <c r="I218" s="199"/>
      <c r="J218" s="199"/>
      <c r="K218" s="180"/>
      <c r="L218" s="180"/>
      <c r="M218" s="180"/>
      <c r="N218" s="201"/>
      <c r="O218" s="180"/>
      <c r="P218" s="180"/>
      <c r="Q218" s="180"/>
      <c r="R218" s="180"/>
      <c r="S218" s="186"/>
    </row>
    <row r="219" spans="1:19" ht="15" hidden="1" x14ac:dyDescent="0.25">
      <c r="A219" s="157"/>
      <c r="B219" s="187" t="s">
        <v>532</v>
      </c>
      <c r="C219" s="188" t="s">
        <v>533</v>
      </c>
      <c r="D219" s="187" t="s">
        <v>517</v>
      </c>
      <c r="E219" s="180"/>
      <c r="F219" s="189"/>
      <c r="G219" s="180"/>
      <c r="H219" s="180"/>
      <c r="I219" s="199"/>
      <c r="J219" s="199"/>
      <c r="K219" s="180"/>
      <c r="L219" s="180"/>
      <c r="M219" s="180"/>
      <c r="N219" s="201"/>
      <c r="O219" s="180"/>
      <c r="P219" s="180"/>
      <c r="Q219" s="180"/>
      <c r="R219" s="180"/>
      <c r="S219" s="186"/>
    </row>
    <row r="220" spans="1:19" ht="15" hidden="1" x14ac:dyDescent="0.25">
      <c r="A220" s="157"/>
      <c r="B220" s="187" t="s">
        <v>534</v>
      </c>
      <c r="C220" s="188" t="s">
        <v>535</v>
      </c>
      <c r="D220" s="187" t="s">
        <v>517</v>
      </c>
      <c r="E220" s="180"/>
      <c r="F220" s="189"/>
      <c r="G220" s="180"/>
      <c r="H220" s="180"/>
      <c r="I220" s="199"/>
      <c r="J220" s="199"/>
      <c r="K220" s="180"/>
      <c r="L220" s="180"/>
      <c r="M220" s="180"/>
      <c r="N220" s="201"/>
      <c r="O220" s="180"/>
      <c r="P220" s="180"/>
      <c r="Q220" s="180"/>
      <c r="R220" s="180"/>
      <c r="S220" s="186"/>
    </row>
    <row r="221" spans="1:19" ht="15" hidden="1" x14ac:dyDescent="0.25">
      <c r="A221" s="157"/>
      <c r="B221" s="187" t="s">
        <v>536</v>
      </c>
      <c r="C221" s="188" t="s">
        <v>537</v>
      </c>
      <c r="D221" s="187" t="s">
        <v>517</v>
      </c>
      <c r="E221" s="180"/>
      <c r="F221" s="189"/>
      <c r="G221" s="180"/>
      <c r="H221" s="180"/>
      <c r="I221" s="199"/>
      <c r="J221" s="199"/>
      <c r="K221" s="180"/>
      <c r="L221" s="180"/>
      <c r="M221" s="180"/>
      <c r="N221" s="201"/>
      <c r="O221" s="180"/>
      <c r="P221" s="180"/>
      <c r="Q221" s="180"/>
      <c r="R221" s="180"/>
      <c r="S221" s="186"/>
    </row>
    <row r="222" spans="1:19" ht="15" hidden="1" x14ac:dyDescent="0.25">
      <c r="A222" s="157"/>
      <c r="B222" s="187" t="s">
        <v>538</v>
      </c>
      <c r="C222" s="188" t="s">
        <v>539</v>
      </c>
      <c r="D222" s="187" t="s">
        <v>517</v>
      </c>
      <c r="E222" s="180"/>
      <c r="F222" s="189"/>
      <c r="G222" s="180"/>
      <c r="H222" s="180"/>
      <c r="I222" s="199"/>
      <c r="J222" s="199"/>
      <c r="K222" s="180"/>
      <c r="L222" s="180"/>
      <c r="M222" s="180"/>
      <c r="N222" s="201"/>
      <c r="O222" s="180"/>
      <c r="P222" s="180"/>
      <c r="Q222" s="180"/>
      <c r="R222" s="180"/>
      <c r="S222" s="186"/>
    </row>
    <row r="223" spans="1:19" ht="15" hidden="1" x14ac:dyDescent="0.25">
      <c r="A223" s="157"/>
      <c r="B223" s="187" t="s">
        <v>540</v>
      </c>
      <c r="C223" s="188" t="s">
        <v>541</v>
      </c>
      <c r="D223" s="187" t="s">
        <v>517</v>
      </c>
      <c r="E223" s="180"/>
      <c r="F223" s="189"/>
      <c r="G223" s="180"/>
      <c r="H223" s="180"/>
      <c r="I223" s="199"/>
      <c r="J223" s="199"/>
      <c r="K223" s="180"/>
      <c r="L223" s="180"/>
      <c r="M223" s="180"/>
      <c r="N223" s="201"/>
      <c r="O223" s="180"/>
      <c r="P223" s="180"/>
      <c r="Q223" s="180"/>
      <c r="R223" s="180"/>
      <c r="S223" s="186"/>
    </row>
    <row r="224" spans="1:19" ht="15" hidden="1" x14ac:dyDescent="0.25">
      <c r="A224" s="157"/>
      <c r="B224" s="187" t="s">
        <v>542</v>
      </c>
      <c r="C224" s="188" t="s">
        <v>543</v>
      </c>
      <c r="D224" s="187" t="s">
        <v>517</v>
      </c>
      <c r="E224" s="180"/>
      <c r="F224" s="189"/>
      <c r="G224" s="180"/>
      <c r="H224" s="180"/>
      <c r="I224" s="199"/>
      <c r="J224" s="199"/>
      <c r="K224" s="180"/>
      <c r="L224" s="180"/>
      <c r="M224" s="180"/>
      <c r="N224" s="201"/>
      <c r="O224" s="180"/>
      <c r="P224" s="180"/>
      <c r="Q224" s="180"/>
      <c r="R224" s="180"/>
      <c r="S224" s="186"/>
    </row>
    <row r="225" spans="1:19" ht="15" hidden="1" x14ac:dyDescent="0.25">
      <c r="A225" s="157"/>
      <c r="B225" s="187" t="s">
        <v>544</v>
      </c>
      <c r="C225" s="188" t="s">
        <v>545</v>
      </c>
      <c r="D225" s="187" t="s">
        <v>517</v>
      </c>
      <c r="E225" s="180"/>
      <c r="F225" s="189"/>
      <c r="G225" s="180"/>
      <c r="H225" s="180"/>
      <c r="I225" s="199"/>
      <c r="J225" s="199"/>
      <c r="K225" s="180"/>
      <c r="L225" s="180"/>
      <c r="M225" s="180"/>
      <c r="N225" s="201"/>
      <c r="O225" s="180"/>
      <c r="P225" s="180"/>
      <c r="Q225" s="180"/>
      <c r="R225" s="180"/>
      <c r="S225" s="186"/>
    </row>
    <row r="226" spans="1:19" ht="15" hidden="1" x14ac:dyDescent="0.25">
      <c r="A226" s="157"/>
      <c r="B226" s="187" t="s">
        <v>546</v>
      </c>
      <c r="C226" s="188" t="s">
        <v>547</v>
      </c>
      <c r="D226" s="187" t="s">
        <v>517</v>
      </c>
      <c r="E226" s="180"/>
      <c r="F226" s="189"/>
      <c r="G226" s="180"/>
      <c r="H226" s="180"/>
      <c r="I226" s="199"/>
      <c r="J226" s="199"/>
      <c r="K226" s="180"/>
      <c r="L226" s="180"/>
      <c r="M226" s="180"/>
      <c r="N226" s="201"/>
      <c r="O226" s="180"/>
      <c r="P226" s="180"/>
      <c r="Q226" s="180"/>
      <c r="R226" s="180"/>
      <c r="S226" s="186"/>
    </row>
    <row r="227" spans="1:19" ht="15" hidden="1" x14ac:dyDescent="0.25">
      <c r="A227" s="157"/>
      <c r="B227" s="187" t="s">
        <v>548</v>
      </c>
      <c r="C227" s="188" t="s">
        <v>549</v>
      </c>
      <c r="D227" s="187" t="s">
        <v>517</v>
      </c>
      <c r="E227" s="180"/>
      <c r="F227" s="189"/>
      <c r="G227" s="180"/>
      <c r="H227" s="180"/>
      <c r="I227" s="199"/>
      <c r="J227" s="199"/>
      <c r="K227" s="180"/>
      <c r="L227" s="180"/>
      <c r="M227" s="180"/>
      <c r="N227" s="201"/>
      <c r="O227" s="180"/>
      <c r="P227" s="180"/>
      <c r="Q227" s="180"/>
      <c r="R227" s="180"/>
      <c r="S227" s="186"/>
    </row>
    <row r="228" spans="1:19" ht="15" hidden="1" x14ac:dyDescent="0.25">
      <c r="A228" s="157"/>
      <c r="B228" s="187" t="s">
        <v>550</v>
      </c>
      <c r="C228" s="188" t="s">
        <v>551</v>
      </c>
      <c r="D228" s="187" t="s">
        <v>517</v>
      </c>
      <c r="E228" s="180"/>
      <c r="F228" s="189"/>
      <c r="G228" s="180"/>
      <c r="H228" s="180"/>
      <c r="I228" s="199"/>
      <c r="J228" s="199"/>
      <c r="K228" s="180"/>
      <c r="L228" s="180"/>
      <c r="M228" s="180"/>
      <c r="N228" s="201"/>
      <c r="O228" s="180"/>
      <c r="P228" s="180"/>
      <c r="Q228" s="180"/>
      <c r="R228" s="180"/>
      <c r="S228" s="186"/>
    </row>
    <row r="229" spans="1:19" ht="15" hidden="1" x14ac:dyDescent="0.25">
      <c r="A229" s="157"/>
      <c r="B229" s="187" t="s">
        <v>552</v>
      </c>
      <c r="C229" s="188" t="s">
        <v>553</v>
      </c>
      <c r="D229" s="187" t="s">
        <v>554</v>
      </c>
      <c r="E229" s="180"/>
      <c r="F229" s="189"/>
      <c r="G229" s="180"/>
      <c r="H229" s="180"/>
      <c r="I229" s="199"/>
      <c r="J229" s="199"/>
      <c r="K229" s="180"/>
      <c r="L229" s="180"/>
      <c r="M229" s="180"/>
      <c r="N229" s="201"/>
      <c r="O229" s="180"/>
      <c r="P229" s="180"/>
      <c r="Q229" s="180"/>
      <c r="R229" s="180"/>
      <c r="S229" s="186"/>
    </row>
    <row r="230" spans="1:19" ht="15" hidden="1" x14ac:dyDescent="0.25">
      <c r="A230" s="157"/>
      <c r="B230" s="187" t="s">
        <v>555</v>
      </c>
      <c r="C230" s="188" t="s">
        <v>556</v>
      </c>
      <c r="D230" s="187" t="s">
        <v>557</v>
      </c>
      <c r="E230" s="180"/>
      <c r="F230" s="189"/>
      <c r="G230" s="180"/>
      <c r="H230" s="180"/>
      <c r="I230" s="199"/>
      <c r="J230" s="199"/>
      <c r="K230" s="180"/>
      <c r="L230" s="180"/>
      <c r="M230" s="180"/>
      <c r="N230" s="201"/>
      <c r="O230" s="180"/>
      <c r="P230" s="180"/>
      <c r="Q230" s="180"/>
      <c r="R230" s="180"/>
      <c r="S230" s="186"/>
    </row>
    <row r="231" spans="1:19" ht="15" hidden="1" x14ac:dyDescent="0.25">
      <c r="A231" s="157"/>
      <c r="B231" s="187" t="s">
        <v>558</v>
      </c>
      <c r="C231" s="188" t="s">
        <v>559</v>
      </c>
      <c r="D231" s="187" t="s">
        <v>560</v>
      </c>
      <c r="E231" s="180"/>
      <c r="F231" s="189"/>
      <c r="G231" s="180"/>
      <c r="H231" s="180"/>
      <c r="I231" s="199"/>
      <c r="J231" s="199"/>
      <c r="K231" s="180"/>
      <c r="L231" s="180"/>
      <c r="M231" s="180"/>
      <c r="N231" s="201"/>
      <c r="O231" s="180"/>
      <c r="P231" s="180"/>
      <c r="Q231" s="180"/>
      <c r="R231" s="180"/>
      <c r="S231" s="186"/>
    </row>
    <row r="232" spans="1:19" ht="15" hidden="1" x14ac:dyDescent="0.25">
      <c r="A232" s="157"/>
      <c r="B232" s="187" t="s">
        <v>561</v>
      </c>
      <c r="C232" s="188" t="s">
        <v>562</v>
      </c>
      <c r="D232" s="187" t="s">
        <v>409</v>
      </c>
      <c r="E232" s="180"/>
      <c r="F232" s="189"/>
      <c r="G232" s="180"/>
      <c r="H232" s="180"/>
      <c r="I232" s="199"/>
      <c r="J232" s="199"/>
      <c r="K232" s="180"/>
      <c r="L232" s="180"/>
      <c r="M232" s="180"/>
      <c r="N232" s="201"/>
      <c r="O232" s="180"/>
      <c r="P232" s="180"/>
      <c r="Q232" s="180"/>
      <c r="R232" s="180"/>
      <c r="S232" s="186"/>
    </row>
    <row r="233" spans="1:19" ht="15" hidden="1" x14ac:dyDescent="0.25">
      <c r="A233" s="157"/>
      <c r="B233" s="187" t="s">
        <v>563</v>
      </c>
      <c r="C233" s="188" t="s">
        <v>564</v>
      </c>
      <c r="D233" s="187" t="s">
        <v>85</v>
      </c>
      <c r="E233" s="180"/>
      <c r="F233" s="189"/>
      <c r="G233" s="180"/>
      <c r="H233" s="180"/>
      <c r="I233" s="199"/>
      <c r="J233" s="199"/>
      <c r="K233" s="180"/>
      <c r="L233" s="180"/>
      <c r="M233" s="180"/>
      <c r="N233" s="201"/>
      <c r="O233" s="180"/>
      <c r="P233" s="180"/>
      <c r="Q233" s="180"/>
      <c r="R233" s="180"/>
      <c r="S233" s="186"/>
    </row>
    <row r="234" spans="1:19" ht="15" hidden="1" x14ac:dyDescent="0.25">
      <c r="A234" s="157"/>
      <c r="B234" s="187" t="s">
        <v>565</v>
      </c>
      <c r="C234" s="188" t="s">
        <v>566</v>
      </c>
      <c r="D234" s="187" t="s">
        <v>567</v>
      </c>
      <c r="E234" s="180"/>
      <c r="F234" s="189"/>
      <c r="G234" s="180"/>
      <c r="H234" s="180"/>
      <c r="I234" s="199"/>
      <c r="J234" s="199"/>
      <c r="K234" s="180"/>
      <c r="L234" s="180"/>
      <c r="M234" s="180"/>
      <c r="N234" s="201"/>
      <c r="O234" s="180"/>
      <c r="P234" s="180"/>
      <c r="Q234" s="180"/>
      <c r="R234" s="180"/>
      <c r="S234" s="186"/>
    </row>
    <row r="235" spans="1:19" ht="15" hidden="1" x14ac:dyDescent="0.25">
      <c r="A235" s="157"/>
      <c r="B235" s="187" t="s">
        <v>568</v>
      </c>
      <c r="C235" s="188" t="s">
        <v>246</v>
      </c>
      <c r="D235" s="187" t="s">
        <v>569</v>
      </c>
      <c r="E235" s="180"/>
      <c r="F235" s="189"/>
      <c r="G235" s="180"/>
      <c r="H235" s="180"/>
      <c r="I235" s="199"/>
      <c r="J235" s="199"/>
      <c r="K235" s="180"/>
      <c r="L235" s="180"/>
      <c r="M235" s="180"/>
      <c r="N235" s="201"/>
      <c r="O235" s="180"/>
      <c r="P235" s="180"/>
      <c r="Q235" s="180"/>
      <c r="R235" s="180"/>
      <c r="S235" s="186"/>
    </row>
    <row r="236" spans="1:19" ht="15" hidden="1" x14ac:dyDescent="0.25">
      <c r="A236" s="157"/>
      <c r="B236" s="187" t="s">
        <v>570</v>
      </c>
      <c r="C236" s="188" t="s">
        <v>406</v>
      </c>
      <c r="D236" s="187" t="s">
        <v>571</v>
      </c>
      <c r="E236" s="180"/>
      <c r="F236" s="189"/>
      <c r="G236" s="180"/>
      <c r="H236" s="180"/>
      <c r="I236" s="199"/>
      <c r="J236" s="199"/>
      <c r="K236" s="180"/>
      <c r="L236" s="180"/>
      <c r="M236" s="180"/>
      <c r="N236" s="201"/>
      <c r="O236" s="180"/>
      <c r="P236" s="180"/>
      <c r="Q236" s="180"/>
      <c r="R236" s="180"/>
      <c r="S236" s="186"/>
    </row>
    <row r="237" spans="1:19" ht="15" hidden="1" x14ac:dyDescent="0.25">
      <c r="A237" s="157"/>
      <c r="B237" s="187" t="s">
        <v>572</v>
      </c>
      <c r="C237" s="188" t="s">
        <v>573</v>
      </c>
      <c r="D237" s="187" t="s">
        <v>574</v>
      </c>
      <c r="E237" s="180"/>
      <c r="F237" s="189"/>
      <c r="G237" s="180"/>
      <c r="H237" s="180"/>
      <c r="I237" s="199"/>
      <c r="J237" s="199"/>
      <c r="K237" s="180"/>
      <c r="L237" s="180"/>
      <c r="M237" s="180"/>
      <c r="N237" s="201"/>
      <c r="O237" s="180"/>
      <c r="P237" s="180"/>
      <c r="Q237" s="180"/>
      <c r="R237" s="180"/>
      <c r="S237" s="186"/>
    </row>
    <row r="238" spans="1:19" ht="15" hidden="1" x14ac:dyDescent="0.25">
      <c r="A238" s="157"/>
      <c r="B238" s="187" t="s">
        <v>575</v>
      </c>
      <c r="C238" s="188" t="s">
        <v>576</v>
      </c>
      <c r="D238" s="187" t="s">
        <v>577</v>
      </c>
      <c r="E238" s="180"/>
      <c r="F238" s="189"/>
      <c r="G238" s="180"/>
      <c r="H238" s="180"/>
      <c r="I238" s="199"/>
      <c r="J238" s="199"/>
      <c r="K238" s="180"/>
      <c r="L238" s="180"/>
      <c r="M238" s="180"/>
      <c r="N238" s="201"/>
      <c r="O238" s="180"/>
      <c r="P238" s="180"/>
      <c r="Q238" s="180"/>
      <c r="R238" s="180"/>
      <c r="S238" s="186"/>
    </row>
    <row r="239" spans="1:19" ht="15" hidden="1" x14ac:dyDescent="0.25">
      <c r="A239" s="157"/>
      <c r="B239" s="187" t="s">
        <v>578</v>
      </c>
      <c r="C239" s="188" t="s">
        <v>579</v>
      </c>
      <c r="D239" s="187" t="s">
        <v>580</v>
      </c>
      <c r="E239" s="180"/>
      <c r="F239" s="189"/>
      <c r="G239" s="180"/>
      <c r="H239" s="180"/>
      <c r="I239" s="199"/>
      <c r="J239" s="199"/>
      <c r="K239" s="180"/>
      <c r="L239" s="180"/>
      <c r="M239" s="180"/>
      <c r="N239" s="201"/>
      <c r="O239" s="180"/>
      <c r="P239" s="180"/>
      <c r="Q239" s="180"/>
      <c r="R239" s="180"/>
      <c r="S239" s="186"/>
    </row>
    <row r="240" spans="1:19" ht="15" hidden="1" x14ac:dyDescent="0.25">
      <c r="A240" s="157"/>
      <c r="B240" s="187" t="s">
        <v>581</v>
      </c>
      <c r="C240" s="188" t="s">
        <v>582</v>
      </c>
      <c r="D240" s="187" t="s">
        <v>583</v>
      </c>
      <c r="E240" s="180"/>
      <c r="F240" s="189"/>
      <c r="G240" s="180"/>
      <c r="H240" s="180"/>
      <c r="I240" s="199"/>
      <c r="J240" s="199"/>
      <c r="K240" s="180"/>
      <c r="L240" s="180"/>
      <c r="M240" s="180"/>
      <c r="N240" s="201"/>
      <c r="O240" s="180"/>
      <c r="P240" s="180"/>
      <c r="Q240" s="180"/>
      <c r="R240" s="180"/>
      <c r="S240" s="186"/>
    </row>
    <row r="241" spans="1:19" ht="15" hidden="1" x14ac:dyDescent="0.25">
      <c r="A241" s="157"/>
      <c r="B241" s="187" t="s">
        <v>584</v>
      </c>
      <c r="C241" s="188" t="s">
        <v>585</v>
      </c>
      <c r="D241" s="187" t="s">
        <v>583</v>
      </c>
      <c r="E241" s="180"/>
      <c r="F241" s="189"/>
      <c r="G241" s="180"/>
      <c r="H241" s="180"/>
      <c r="I241" s="199"/>
      <c r="J241" s="199"/>
      <c r="K241" s="180"/>
      <c r="L241" s="180"/>
      <c r="M241" s="180"/>
      <c r="N241" s="201"/>
      <c r="O241" s="180"/>
      <c r="P241" s="180"/>
      <c r="Q241" s="180"/>
      <c r="R241" s="180"/>
      <c r="S241" s="186"/>
    </row>
    <row r="242" spans="1:19" ht="15" hidden="1" x14ac:dyDescent="0.25">
      <c r="A242" s="157"/>
      <c r="B242" s="187" t="s">
        <v>586</v>
      </c>
      <c r="C242" s="188" t="s">
        <v>587</v>
      </c>
      <c r="D242" s="187" t="s">
        <v>583</v>
      </c>
      <c r="E242" s="180"/>
      <c r="F242" s="189"/>
      <c r="G242" s="180"/>
      <c r="H242" s="180"/>
      <c r="I242" s="199"/>
      <c r="J242" s="199"/>
      <c r="K242" s="180"/>
      <c r="L242" s="180"/>
      <c r="M242" s="180"/>
      <c r="N242" s="201"/>
      <c r="O242" s="180"/>
      <c r="P242" s="180"/>
      <c r="Q242" s="180"/>
      <c r="R242" s="180"/>
      <c r="S242" s="186"/>
    </row>
    <row r="243" spans="1:19" ht="15" hidden="1" x14ac:dyDescent="0.25">
      <c r="A243" s="157"/>
      <c r="B243" s="187" t="s">
        <v>588</v>
      </c>
      <c r="C243" s="188" t="s">
        <v>589</v>
      </c>
      <c r="D243" s="187" t="s">
        <v>583</v>
      </c>
      <c r="E243" s="180"/>
      <c r="F243" s="189"/>
      <c r="G243" s="180"/>
      <c r="H243" s="180"/>
      <c r="I243" s="199"/>
      <c r="J243" s="199"/>
      <c r="K243" s="180"/>
      <c r="L243" s="180"/>
      <c r="M243" s="180"/>
      <c r="N243" s="201"/>
      <c r="O243" s="180"/>
      <c r="P243" s="180"/>
      <c r="Q243" s="180"/>
      <c r="R243" s="180"/>
      <c r="S243" s="186"/>
    </row>
    <row r="244" spans="1:19" ht="15" hidden="1" x14ac:dyDescent="0.25">
      <c r="A244" s="157"/>
      <c r="B244" s="187" t="s">
        <v>590</v>
      </c>
      <c r="C244" s="188" t="s">
        <v>591</v>
      </c>
      <c r="D244" s="187" t="s">
        <v>583</v>
      </c>
      <c r="E244" s="180"/>
      <c r="F244" s="189"/>
      <c r="G244" s="180"/>
      <c r="H244" s="180"/>
      <c r="I244" s="199"/>
      <c r="J244" s="199"/>
      <c r="K244" s="180"/>
      <c r="L244" s="180"/>
      <c r="M244" s="180"/>
      <c r="N244" s="201"/>
      <c r="O244" s="180"/>
      <c r="P244" s="180"/>
      <c r="Q244" s="180"/>
      <c r="R244" s="180"/>
      <c r="S244" s="186"/>
    </row>
    <row r="245" spans="1:19" ht="15" hidden="1" x14ac:dyDescent="0.25">
      <c r="A245" s="157"/>
      <c r="B245" s="187" t="s">
        <v>592</v>
      </c>
      <c r="C245" s="188" t="s">
        <v>593</v>
      </c>
      <c r="D245" s="187" t="s">
        <v>583</v>
      </c>
      <c r="E245" s="180"/>
      <c r="F245" s="189"/>
      <c r="G245" s="180"/>
      <c r="H245" s="180"/>
      <c r="I245" s="199"/>
      <c r="J245" s="199"/>
      <c r="K245" s="180"/>
      <c r="L245" s="180"/>
      <c r="M245" s="180"/>
      <c r="N245" s="201"/>
      <c r="O245" s="180"/>
      <c r="P245" s="180"/>
      <c r="Q245" s="180"/>
      <c r="R245" s="180"/>
      <c r="S245" s="186"/>
    </row>
    <row r="246" spans="1:19" ht="15" hidden="1" x14ac:dyDescent="0.25">
      <c r="A246" s="157"/>
      <c r="B246" s="187" t="s">
        <v>594</v>
      </c>
      <c r="C246" s="188" t="s">
        <v>595</v>
      </c>
      <c r="D246" s="187" t="s">
        <v>583</v>
      </c>
      <c r="E246" s="180"/>
      <c r="F246" s="189"/>
      <c r="G246" s="180"/>
      <c r="H246" s="180"/>
      <c r="I246" s="199"/>
      <c r="J246" s="199"/>
      <c r="K246" s="180"/>
      <c r="L246" s="180"/>
      <c r="M246" s="180"/>
      <c r="N246" s="201"/>
      <c r="O246" s="180"/>
      <c r="P246" s="180"/>
      <c r="Q246" s="180"/>
      <c r="R246" s="180"/>
      <c r="S246" s="186"/>
    </row>
    <row r="247" spans="1:19" ht="15" hidden="1" x14ac:dyDescent="0.25">
      <c r="A247" s="157"/>
      <c r="B247" s="187" t="s">
        <v>596</v>
      </c>
      <c r="C247" s="188" t="s">
        <v>597</v>
      </c>
      <c r="D247" s="187" t="s">
        <v>583</v>
      </c>
      <c r="E247" s="180"/>
      <c r="F247" s="189"/>
      <c r="G247" s="180"/>
      <c r="H247" s="180"/>
      <c r="I247" s="199"/>
      <c r="J247" s="199"/>
      <c r="K247" s="180"/>
      <c r="L247" s="180"/>
      <c r="M247" s="180"/>
      <c r="N247" s="201"/>
      <c r="O247" s="180"/>
      <c r="P247" s="180"/>
      <c r="Q247" s="180"/>
      <c r="R247" s="180"/>
      <c r="S247" s="186"/>
    </row>
    <row r="248" spans="1:19" ht="15" hidden="1" x14ac:dyDescent="0.25">
      <c r="A248" s="157"/>
      <c r="B248" s="187" t="s">
        <v>598</v>
      </c>
      <c r="C248" s="188" t="s">
        <v>599</v>
      </c>
      <c r="D248" s="187" t="s">
        <v>583</v>
      </c>
      <c r="E248" s="180"/>
      <c r="F248" s="189"/>
      <c r="G248" s="180"/>
      <c r="H248" s="180"/>
      <c r="I248" s="199"/>
      <c r="J248" s="199"/>
      <c r="K248" s="180"/>
      <c r="L248" s="180"/>
      <c r="M248" s="180"/>
      <c r="N248" s="201"/>
      <c r="O248" s="180"/>
      <c r="P248" s="180"/>
      <c r="Q248" s="180"/>
      <c r="R248" s="180"/>
      <c r="S248" s="186"/>
    </row>
    <row r="249" spans="1:19" ht="15" hidden="1" x14ac:dyDescent="0.25">
      <c r="A249" s="157"/>
      <c r="B249" s="187" t="s">
        <v>600</v>
      </c>
      <c r="C249" s="188" t="s">
        <v>601</v>
      </c>
      <c r="D249" s="187" t="s">
        <v>583</v>
      </c>
      <c r="E249" s="180"/>
      <c r="F249" s="189"/>
      <c r="G249" s="180"/>
      <c r="H249" s="180"/>
      <c r="I249" s="199"/>
      <c r="J249" s="199"/>
      <c r="K249" s="180"/>
      <c r="L249" s="180"/>
      <c r="M249" s="180"/>
      <c r="N249" s="201"/>
      <c r="O249" s="180"/>
      <c r="P249" s="180"/>
      <c r="Q249" s="180"/>
      <c r="R249" s="180"/>
      <c r="S249" s="186"/>
    </row>
    <row r="250" spans="1:19" ht="15" hidden="1" x14ac:dyDescent="0.25">
      <c r="A250" s="157"/>
      <c r="B250" s="187" t="s">
        <v>602</v>
      </c>
      <c r="C250" s="188" t="s">
        <v>603</v>
      </c>
      <c r="D250" s="187" t="s">
        <v>580</v>
      </c>
      <c r="E250" s="180"/>
      <c r="F250" s="189"/>
      <c r="G250" s="180"/>
      <c r="H250" s="180"/>
      <c r="I250" s="199"/>
      <c r="J250" s="199"/>
      <c r="K250" s="180"/>
      <c r="L250" s="180"/>
      <c r="M250" s="180"/>
      <c r="N250" s="201"/>
      <c r="O250" s="180"/>
      <c r="P250" s="180"/>
      <c r="Q250" s="180"/>
      <c r="R250" s="180"/>
      <c r="S250" s="186"/>
    </row>
    <row r="251" spans="1:19" ht="15" hidden="1" x14ac:dyDescent="0.25">
      <c r="A251" s="157"/>
      <c r="B251" s="187" t="s">
        <v>604</v>
      </c>
      <c r="C251" s="188" t="s">
        <v>605</v>
      </c>
      <c r="D251" s="187" t="s">
        <v>580</v>
      </c>
      <c r="E251" s="180"/>
      <c r="F251" s="189"/>
      <c r="G251" s="180"/>
      <c r="H251" s="180"/>
      <c r="I251" s="199"/>
      <c r="J251" s="199"/>
      <c r="K251" s="180"/>
      <c r="L251" s="180"/>
      <c r="M251" s="180"/>
      <c r="N251" s="201"/>
      <c r="O251" s="180"/>
      <c r="P251" s="180"/>
      <c r="Q251" s="180"/>
      <c r="R251" s="180"/>
      <c r="S251" s="186"/>
    </row>
    <row r="252" spans="1:19" ht="15" hidden="1" x14ac:dyDescent="0.25">
      <c r="A252" s="157"/>
      <c r="B252" s="187" t="s">
        <v>606</v>
      </c>
      <c r="C252" s="188" t="s">
        <v>607</v>
      </c>
      <c r="D252" s="187" t="s">
        <v>580</v>
      </c>
      <c r="E252" s="180"/>
      <c r="F252" s="189"/>
      <c r="G252" s="180"/>
      <c r="H252" s="180"/>
      <c r="I252" s="199"/>
      <c r="J252" s="199"/>
      <c r="K252" s="180"/>
      <c r="L252" s="180"/>
      <c r="M252" s="180"/>
      <c r="N252" s="201"/>
      <c r="O252" s="180"/>
      <c r="P252" s="180"/>
      <c r="Q252" s="180"/>
      <c r="R252" s="180"/>
      <c r="S252" s="186"/>
    </row>
    <row r="253" spans="1:19" ht="15" hidden="1" x14ac:dyDescent="0.25">
      <c r="A253" s="157"/>
      <c r="B253" s="187" t="s">
        <v>608</v>
      </c>
      <c r="C253" s="188" t="s">
        <v>609</v>
      </c>
      <c r="D253" s="187" t="s">
        <v>580</v>
      </c>
      <c r="E253" s="180"/>
      <c r="F253" s="189"/>
      <c r="G253" s="180"/>
      <c r="H253" s="180"/>
      <c r="I253" s="199"/>
      <c r="J253" s="199"/>
      <c r="K253" s="180"/>
      <c r="L253" s="180"/>
      <c r="M253" s="180"/>
      <c r="N253" s="201"/>
      <c r="O253" s="180"/>
      <c r="P253" s="180"/>
      <c r="Q253" s="180"/>
      <c r="R253" s="180"/>
      <c r="S253" s="186"/>
    </row>
    <row r="254" spans="1:19" ht="15" hidden="1" x14ac:dyDescent="0.25">
      <c r="A254" s="157"/>
      <c r="B254" s="187" t="s">
        <v>610</v>
      </c>
      <c r="C254" s="188" t="s">
        <v>611</v>
      </c>
      <c r="D254" s="187" t="s">
        <v>580</v>
      </c>
      <c r="E254" s="180"/>
      <c r="F254" s="189"/>
      <c r="G254" s="180"/>
      <c r="H254" s="180"/>
      <c r="I254" s="199"/>
      <c r="J254" s="199"/>
      <c r="K254" s="180"/>
      <c r="L254" s="180"/>
      <c r="M254" s="180"/>
      <c r="N254" s="201"/>
      <c r="O254" s="180"/>
      <c r="P254" s="180"/>
      <c r="Q254" s="180"/>
      <c r="R254" s="180"/>
      <c r="S254" s="186"/>
    </row>
    <row r="255" spans="1:19" ht="15" hidden="1" x14ac:dyDescent="0.25">
      <c r="A255" s="157"/>
      <c r="B255" s="187" t="s">
        <v>612</v>
      </c>
      <c r="C255" s="188" t="s">
        <v>613</v>
      </c>
      <c r="D255" s="187" t="s">
        <v>580</v>
      </c>
      <c r="E255" s="180"/>
      <c r="F255" s="189"/>
      <c r="G255" s="180"/>
      <c r="H255" s="180"/>
      <c r="I255" s="199"/>
      <c r="J255" s="199"/>
      <c r="K255" s="180"/>
      <c r="L255" s="180"/>
      <c r="M255" s="180"/>
      <c r="N255" s="201"/>
      <c r="O255" s="180"/>
      <c r="P255" s="180"/>
      <c r="Q255" s="180"/>
      <c r="R255" s="180"/>
      <c r="S255" s="186"/>
    </row>
    <row r="256" spans="1:19" ht="15" hidden="1" x14ac:dyDescent="0.25">
      <c r="A256" s="157"/>
      <c r="B256" s="187" t="s">
        <v>614</v>
      </c>
      <c r="C256" s="188" t="s">
        <v>615</v>
      </c>
      <c r="D256" s="187" t="s">
        <v>580</v>
      </c>
      <c r="E256" s="180"/>
      <c r="F256" s="189"/>
      <c r="G256" s="180"/>
      <c r="H256" s="180"/>
      <c r="I256" s="199"/>
      <c r="J256" s="199"/>
      <c r="K256" s="180"/>
      <c r="L256" s="180"/>
      <c r="M256" s="180"/>
      <c r="N256" s="201"/>
      <c r="O256" s="180"/>
      <c r="P256" s="180"/>
      <c r="Q256" s="180"/>
      <c r="R256" s="180"/>
      <c r="S256" s="186"/>
    </row>
    <row r="257" spans="1:19" ht="15" hidden="1" x14ac:dyDescent="0.25">
      <c r="A257" s="157"/>
      <c r="B257" s="187" t="s">
        <v>616</v>
      </c>
      <c r="C257" s="188" t="s">
        <v>617</v>
      </c>
      <c r="D257" s="187" t="s">
        <v>580</v>
      </c>
      <c r="E257" s="180"/>
      <c r="F257" s="189"/>
      <c r="G257" s="180"/>
      <c r="H257" s="180"/>
      <c r="I257" s="199"/>
      <c r="J257" s="199"/>
      <c r="K257" s="180"/>
      <c r="L257" s="180"/>
      <c r="M257" s="180"/>
      <c r="N257" s="201"/>
      <c r="O257" s="180"/>
      <c r="P257" s="180"/>
      <c r="Q257" s="180"/>
      <c r="R257" s="180"/>
      <c r="S257" s="186"/>
    </row>
    <row r="258" spans="1:19" ht="15" hidden="1" x14ac:dyDescent="0.25">
      <c r="A258" s="157"/>
      <c r="B258" s="187" t="s">
        <v>618</v>
      </c>
      <c r="C258" s="188" t="s">
        <v>619</v>
      </c>
      <c r="D258" s="187" t="s">
        <v>580</v>
      </c>
      <c r="E258" s="180"/>
      <c r="F258" s="189"/>
      <c r="G258" s="180"/>
      <c r="H258" s="180"/>
      <c r="I258" s="199"/>
      <c r="J258" s="199"/>
      <c r="K258" s="180"/>
      <c r="L258" s="180"/>
      <c r="M258" s="180"/>
      <c r="N258" s="201"/>
      <c r="O258" s="180"/>
      <c r="P258" s="180"/>
      <c r="Q258" s="180"/>
      <c r="R258" s="180"/>
      <c r="S258" s="186"/>
    </row>
    <row r="259" spans="1:19" ht="15" hidden="1" x14ac:dyDescent="0.25">
      <c r="A259" s="157"/>
      <c r="B259" s="187" t="s">
        <v>620</v>
      </c>
      <c r="C259" s="188" t="s">
        <v>621</v>
      </c>
      <c r="D259" s="187" t="s">
        <v>580</v>
      </c>
      <c r="E259" s="180"/>
      <c r="F259" s="189"/>
      <c r="G259" s="180"/>
      <c r="H259" s="180"/>
      <c r="I259" s="199"/>
      <c r="J259" s="199"/>
      <c r="K259" s="180"/>
      <c r="L259" s="180"/>
      <c r="M259" s="180"/>
      <c r="N259" s="201"/>
      <c r="O259" s="180"/>
      <c r="P259" s="180"/>
      <c r="Q259" s="180"/>
      <c r="R259" s="180"/>
      <c r="S259" s="186"/>
    </row>
    <row r="260" spans="1:19" ht="15" hidden="1" x14ac:dyDescent="0.25">
      <c r="A260" s="157"/>
      <c r="B260" s="187" t="s">
        <v>622</v>
      </c>
      <c r="C260" s="188" t="s">
        <v>623</v>
      </c>
      <c r="D260" s="187" t="s">
        <v>580</v>
      </c>
      <c r="E260" s="180"/>
      <c r="F260" s="189"/>
      <c r="G260" s="180"/>
      <c r="H260" s="180"/>
      <c r="I260" s="199"/>
      <c r="J260" s="199"/>
      <c r="K260" s="180"/>
      <c r="L260" s="180"/>
      <c r="M260" s="180"/>
      <c r="N260" s="201"/>
      <c r="O260" s="180"/>
      <c r="P260" s="180"/>
      <c r="Q260" s="180"/>
      <c r="R260" s="180"/>
      <c r="S260" s="186"/>
    </row>
    <row r="261" spans="1:19" ht="15" hidden="1" x14ac:dyDescent="0.25">
      <c r="A261" s="157"/>
      <c r="B261" s="187" t="s">
        <v>624</v>
      </c>
      <c r="C261" s="188" t="s">
        <v>625</v>
      </c>
      <c r="D261" s="187" t="s">
        <v>580</v>
      </c>
      <c r="E261" s="180"/>
      <c r="F261" s="189"/>
      <c r="G261" s="180"/>
      <c r="H261" s="180"/>
      <c r="I261" s="199"/>
      <c r="J261" s="199"/>
      <c r="K261" s="180"/>
      <c r="L261" s="180"/>
      <c r="M261" s="180"/>
      <c r="N261" s="201"/>
      <c r="O261" s="180"/>
      <c r="P261" s="180"/>
      <c r="Q261" s="180"/>
      <c r="R261" s="180"/>
      <c r="S261" s="186"/>
    </row>
    <row r="262" spans="1:19" ht="15" hidden="1" x14ac:dyDescent="0.25">
      <c r="A262" s="157"/>
      <c r="B262" s="187" t="s">
        <v>626</v>
      </c>
      <c r="C262" s="188" t="s">
        <v>627</v>
      </c>
      <c r="D262" s="187" t="s">
        <v>580</v>
      </c>
      <c r="E262" s="180"/>
      <c r="F262" s="189"/>
      <c r="G262" s="180"/>
      <c r="H262" s="180"/>
      <c r="I262" s="199"/>
      <c r="J262" s="199"/>
      <c r="K262" s="180"/>
      <c r="L262" s="180"/>
      <c r="M262" s="180"/>
      <c r="N262" s="201"/>
      <c r="O262" s="180"/>
      <c r="P262" s="180"/>
      <c r="Q262" s="180"/>
      <c r="R262" s="180"/>
      <c r="S262" s="186"/>
    </row>
    <row r="263" spans="1:19" ht="15" hidden="1" x14ac:dyDescent="0.25">
      <c r="A263" s="157"/>
      <c r="B263" s="187" t="s">
        <v>628</v>
      </c>
      <c r="C263" s="188" t="s">
        <v>629</v>
      </c>
      <c r="D263" s="187" t="s">
        <v>580</v>
      </c>
      <c r="E263" s="180"/>
      <c r="F263" s="189"/>
      <c r="G263" s="180"/>
      <c r="H263" s="180"/>
      <c r="I263" s="199"/>
      <c r="J263" s="199"/>
      <c r="K263" s="180"/>
      <c r="L263" s="180"/>
      <c r="M263" s="180"/>
      <c r="N263" s="201"/>
      <c r="O263" s="180"/>
      <c r="P263" s="180"/>
      <c r="Q263" s="180"/>
      <c r="R263" s="180"/>
      <c r="S263" s="186"/>
    </row>
    <row r="264" spans="1:19" ht="15" hidden="1" x14ac:dyDescent="0.25">
      <c r="A264" s="157"/>
      <c r="B264" s="187" t="s">
        <v>630</v>
      </c>
      <c r="C264" s="188" t="s">
        <v>631</v>
      </c>
      <c r="D264" s="187" t="s">
        <v>580</v>
      </c>
      <c r="E264" s="180"/>
      <c r="F264" s="189"/>
      <c r="G264" s="180"/>
      <c r="H264" s="180"/>
      <c r="I264" s="199"/>
      <c r="J264" s="199"/>
      <c r="K264" s="180"/>
      <c r="L264" s="180"/>
      <c r="M264" s="180"/>
      <c r="N264" s="201"/>
      <c r="O264" s="180"/>
      <c r="P264" s="180"/>
      <c r="Q264" s="180"/>
      <c r="R264" s="180"/>
      <c r="S264" s="186"/>
    </row>
    <row r="265" spans="1:19" ht="15" hidden="1" x14ac:dyDescent="0.25">
      <c r="A265" s="157"/>
      <c r="B265" s="187" t="s">
        <v>632</v>
      </c>
      <c r="C265" s="188" t="s">
        <v>633</v>
      </c>
      <c r="D265" s="187" t="s">
        <v>580</v>
      </c>
      <c r="E265" s="180"/>
      <c r="F265" s="189"/>
      <c r="G265" s="180"/>
      <c r="H265" s="180"/>
      <c r="I265" s="199"/>
      <c r="J265" s="199"/>
      <c r="K265" s="180"/>
      <c r="L265" s="180"/>
      <c r="M265" s="180"/>
      <c r="N265" s="201"/>
      <c r="O265" s="180"/>
      <c r="P265" s="180"/>
      <c r="Q265" s="180"/>
      <c r="R265" s="180"/>
      <c r="S265" s="186"/>
    </row>
    <row r="266" spans="1:19" ht="15" hidden="1" x14ac:dyDescent="0.25">
      <c r="A266" s="157"/>
      <c r="B266" s="187" t="s">
        <v>634</v>
      </c>
      <c r="C266" s="188" t="s">
        <v>635</v>
      </c>
      <c r="D266" s="187" t="s">
        <v>580</v>
      </c>
      <c r="E266" s="180"/>
      <c r="F266" s="189"/>
      <c r="G266" s="180"/>
      <c r="H266" s="180"/>
      <c r="I266" s="199"/>
      <c r="J266" s="199"/>
      <c r="K266" s="180"/>
      <c r="L266" s="180"/>
      <c r="M266" s="180"/>
      <c r="N266" s="201"/>
      <c r="O266" s="180"/>
      <c r="P266" s="180"/>
      <c r="Q266" s="180"/>
      <c r="R266" s="180"/>
      <c r="S266" s="186"/>
    </row>
    <row r="267" spans="1:19" ht="15" hidden="1" x14ac:dyDescent="0.25">
      <c r="A267" s="157"/>
      <c r="B267" s="187" t="s">
        <v>636</v>
      </c>
      <c r="C267" s="188" t="s">
        <v>637</v>
      </c>
      <c r="D267" s="187" t="s">
        <v>580</v>
      </c>
      <c r="E267" s="180"/>
      <c r="F267" s="189"/>
      <c r="G267" s="180"/>
      <c r="H267" s="180"/>
      <c r="I267" s="199"/>
      <c r="J267" s="199"/>
      <c r="K267" s="180"/>
      <c r="L267" s="180"/>
      <c r="M267" s="180"/>
      <c r="N267" s="201"/>
      <c r="O267" s="180"/>
      <c r="P267" s="180"/>
      <c r="Q267" s="180"/>
      <c r="R267" s="180"/>
      <c r="S267" s="186"/>
    </row>
    <row r="268" spans="1:19" ht="15" hidden="1" x14ac:dyDescent="0.25">
      <c r="A268" s="157"/>
      <c r="B268" s="187" t="s">
        <v>638</v>
      </c>
      <c r="C268" s="188" t="s">
        <v>639</v>
      </c>
      <c r="D268" s="187" t="s">
        <v>580</v>
      </c>
      <c r="E268" s="180"/>
      <c r="F268" s="189"/>
      <c r="G268" s="180"/>
      <c r="H268" s="180"/>
      <c r="I268" s="199"/>
      <c r="J268" s="199"/>
      <c r="K268" s="180"/>
      <c r="L268" s="180"/>
      <c r="M268" s="180"/>
      <c r="N268" s="201"/>
      <c r="O268" s="180"/>
      <c r="P268" s="180"/>
      <c r="Q268" s="180"/>
      <c r="R268" s="180"/>
      <c r="S268" s="186"/>
    </row>
    <row r="269" spans="1:19" ht="15" hidden="1" x14ac:dyDescent="0.25">
      <c r="A269" s="157"/>
      <c r="B269" s="187" t="s">
        <v>640</v>
      </c>
      <c r="C269" s="188" t="s">
        <v>641</v>
      </c>
      <c r="D269" s="187" t="s">
        <v>580</v>
      </c>
      <c r="E269" s="180"/>
      <c r="F269" s="189"/>
      <c r="G269" s="180"/>
      <c r="H269" s="180"/>
      <c r="I269" s="199"/>
      <c r="J269" s="199"/>
      <c r="K269" s="180"/>
      <c r="L269" s="180"/>
      <c r="M269" s="180"/>
      <c r="N269" s="201"/>
      <c r="O269" s="180"/>
      <c r="P269" s="180"/>
      <c r="Q269" s="180"/>
      <c r="R269" s="180"/>
      <c r="S269" s="186"/>
    </row>
    <row r="270" spans="1:19" ht="15" hidden="1" x14ac:dyDescent="0.25">
      <c r="A270" s="157"/>
      <c r="B270" s="187" t="s">
        <v>642</v>
      </c>
      <c r="C270" s="188" t="s">
        <v>643</v>
      </c>
      <c r="D270" s="187" t="s">
        <v>580</v>
      </c>
      <c r="E270" s="180"/>
      <c r="F270" s="189"/>
      <c r="G270" s="180"/>
      <c r="H270" s="180"/>
      <c r="I270" s="199"/>
      <c r="J270" s="199"/>
      <c r="K270" s="180"/>
      <c r="L270" s="180"/>
      <c r="M270" s="180"/>
      <c r="N270" s="201"/>
      <c r="O270" s="180"/>
      <c r="P270" s="180"/>
      <c r="Q270" s="180"/>
      <c r="R270" s="180"/>
      <c r="S270" s="186"/>
    </row>
    <row r="271" spans="1:19" ht="15" hidden="1" x14ac:dyDescent="0.25">
      <c r="A271" s="157"/>
      <c r="B271" s="187" t="s">
        <v>644</v>
      </c>
      <c r="C271" s="188" t="s">
        <v>645</v>
      </c>
      <c r="D271" s="187" t="s">
        <v>580</v>
      </c>
      <c r="E271" s="180"/>
      <c r="F271" s="189"/>
      <c r="G271" s="180"/>
      <c r="H271" s="180"/>
      <c r="I271" s="199"/>
      <c r="J271" s="199"/>
      <c r="K271" s="180"/>
      <c r="L271" s="180"/>
      <c r="M271" s="180"/>
      <c r="N271" s="201"/>
      <c r="O271" s="180"/>
      <c r="P271" s="180"/>
      <c r="Q271" s="180"/>
      <c r="R271" s="180"/>
      <c r="S271" s="186"/>
    </row>
    <row r="272" spans="1:19" ht="15" hidden="1" x14ac:dyDescent="0.25">
      <c r="A272" s="157"/>
      <c r="B272" s="187" t="s">
        <v>646</v>
      </c>
      <c r="C272" s="188" t="s">
        <v>647</v>
      </c>
      <c r="D272" s="187" t="s">
        <v>580</v>
      </c>
      <c r="E272" s="180"/>
      <c r="F272" s="189"/>
      <c r="G272" s="180"/>
      <c r="H272" s="180"/>
      <c r="I272" s="199"/>
      <c r="J272" s="199"/>
      <c r="K272" s="180"/>
      <c r="L272" s="180"/>
      <c r="M272" s="180"/>
      <c r="N272" s="201"/>
      <c r="O272" s="180"/>
      <c r="P272" s="180"/>
      <c r="Q272" s="180"/>
      <c r="R272" s="180"/>
      <c r="S272" s="186"/>
    </row>
    <row r="273" spans="1:19" ht="15" hidden="1" x14ac:dyDescent="0.25">
      <c r="A273" s="157"/>
      <c r="B273" s="187" t="s">
        <v>648</v>
      </c>
      <c r="C273" s="188" t="s">
        <v>649</v>
      </c>
      <c r="D273" s="187" t="s">
        <v>580</v>
      </c>
      <c r="E273" s="180"/>
      <c r="F273" s="189"/>
      <c r="G273" s="180"/>
      <c r="H273" s="180"/>
      <c r="I273" s="199"/>
      <c r="J273" s="199"/>
      <c r="K273" s="180"/>
      <c r="L273" s="180"/>
      <c r="M273" s="180"/>
      <c r="N273" s="201"/>
      <c r="O273" s="180"/>
      <c r="P273" s="180"/>
      <c r="Q273" s="180"/>
      <c r="R273" s="180"/>
      <c r="S273" s="186"/>
    </row>
    <row r="274" spans="1:19" ht="15" hidden="1" x14ac:dyDescent="0.25">
      <c r="A274" s="157"/>
      <c r="B274" s="187" t="s">
        <v>650</v>
      </c>
      <c r="C274" s="188" t="s">
        <v>651</v>
      </c>
      <c r="D274" s="187" t="s">
        <v>580</v>
      </c>
      <c r="E274" s="180"/>
      <c r="F274" s="189"/>
      <c r="G274" s="180"/>
      <c r="H274" s="180"/>
      <c r="I274" s="199"/>
      <c r="J274" s="199"/>
      <c r="K274" s="180"/>
      <c r="L274" s="180"/>
      <c r="M274" s="180"/>
      <c r="N274" s="201"/>
      <c r="O274" s="180"/>
      <c r="P274" s="180"/>
      <c r="Q274" s="180"/>
      <c r="R274" s="180"/>
      <c r="S274" s="186"/>
    </row>
    <row r="275" spans="1:19" ht="15" hidden="1" x14ac:dyDescent="0.25">
      <c r="A275" s="157"/>
      <c r="B275" s="187" t="s">
        <v>652</v>
      </c>
      <c r="C275" s="188" t="s">
        <v>653</v>
      </c>
      <c r="D275" s="187" t="s">
        <v>580</v>
      </c>
      <c r="E275" s="180"/>
      <c r="F275" s="189"/>
      <c r="G275" s="180"/>
      <c r="H275" s="180"/>
      <c r="I275" s="199"/>
      <c r="J275" s="199"/>
      <c r="K275" s="180"/>
      <c r="L275" s="180"/>
      <c r="M275" s="180"/>
      <c r="N275" s="201"/>
      <c r="O275" s="180"/>
      <c r="P275" s="180"/>
      <c r="Q275" s="180"/>
      <c r="R275" s="180"/>
      <c r="S275" s="186"/>
    </row>
    <row r="276" spans="1:19" ht="15" hidden="1" x14ac:dyDescent="0.25">
      <c r="A276" s="157"/>
      <c r="B276" s="187" t="s">
        <v>654</v>
      </c>
      <c r="C276" s="188" t="s">
        <v>655</v>
      </c>
      <c r="D276" s="187" t="s">
        <v>580</v>
      </c>
      <c r="E276" s="180"/>
      <c r="F276" s="189"/>
      <c r="G276" s="180"/>
      <c r="H276" s="180"/>
      <c r="I276" s="199"/>
      <c r="J276" s="199"/>
      <c r="K276" s="180"/>
      <c r="L276" s="180"/>
      <c r="M276" s="180"/>
      <c r="N276" s="201"/>
      <c r="O276" s="180"/>
      <c r="P276" s="180"/>
      <c r="Q276" s="180"/>
      <c r="R276" s="180"/>
      <c r="S276" s="186"/>
    </row>
    <row r="277" spans="1:19" ht="15" hidden="1" x14ac:dyDescent="0.25">
      <c r="A277" s="157"/>
      <c r="B277" s="187" t="s">
        <v>656</v>
      </c>
      <c r="C277" s="188" t="s">
        <v>657</v>
      </c>
      <c r="D277" s="187" t="s">
        <v>580</v>
      </c>
      <c r="E277" s="180"/>
      <c r="F277" s="189"/>
      <c r="G277" s="180"/>
      <c r="H277" s="180"/>
      <c r="I277" s="199"/>
      <c r="J277" s="199"/>
      <c r="K277" s="180"/>
      <c r="L277" s="180"/>
      <c r="M277" s="180"/>
      <c r="N277" s="201"/>
      <c r="O277" s="180"/>
      <c r="P277" s="180"/>
      <c r="Q277" s="180"/>
      <c r="R277" s="180"/>
      <c r="S277" s="186"/>
    </row>
    <row r="278" spans="1:19" ht="15" hidden="1" x14ac:dyDescent="0.25">
      <c r="A278" s="157"/>
      <c r="B278" s="187" t="s">
        <v>658</v>
      </c>
      <c r="C278" s="188" t="s">
        <v>659</v>
      </c>
      <c r="D278" s="187" t="s">
        <v>580</v>
      </c>
      <c r="E278" s="180"/>
      <c r="F278" s="189"/>
      <c r="G278" s="180"/>
      <c r="H278" s="180"/>
      <c r="I278" s="199"/>
      <c r="J278" s="199"/>
      <c r="K278" s="180"/>
      <c r="L278" s="180"/>
      <c r="M278" s="180"/>
      <c r="N278" s="201"/>
      <c r="O278" s="180"/>
      <c r="P278" s="180"/>
      <c r="Q278" s="180"/>
      <c r="R278" s="180"/>
      <c r="S278" s="186"/>
    </row>
    <row r="279" spans="1:19" ht="15" hidden="1" x14ac:dyDescent="0.25">
      <c r="A279" s="157"/>
      <c r="B279" s="187" t="s">
        <v>660</v>
      </c>
      <c r="C279" s="188" t="s">
        <v>661</v>
      </c>
      <c r="D279" s="187" t="s">
        <v>580</v>
      </c>
      <c r="E279" s="180"/>
      <c r="F279" s="189"/>
      <c r="G279" s="180"/>
      <c r="H279" s="180"/>
      <c r="I279" s="199"/>
      <c r="J279" s="199"/>
      <c r="K279" s="180"/>
      <c r="L279" s="180"/>
      <c r="M279" s="180"/>
      <c r="N279" s="201"/>
      <c r="O279" s="180"/>
      <c r="P279" s="180"/>
      <c r="Q279" s="180"/>
      <c r="R279" s="180"/>
      <c r="S279" s="186"/>
    </row>
    <row r="280" spans="1:19" ht="15" hidden="1" x14ac:dyDescent="0.25">
      <c r="A280" s="157"/>
      <c r="B280" s="187" t="s">
        <v>662</v>
      </c>
      <c r="C280" s="188" t="s">
        <v>663</v>
      </c>
      <c r="D280" s="187" t="s">
        <v>580</v>
      </c>
      <c r="E280" s="180"/>
      <c r="F280" s="189"/>
      <c r="G280" s="180"/>
      <c r="H280" s="180"/>
      <c r="I280" s="199"/>
      <c r="J280" s="199"/>
      <c r="K280" s="180"/>
      <c r="L280" s="180"/>
      <c r="M280" s="180"/>
      <c r="N280" s="201"/>
      <c r="O280" s="180"/>
      <c r="P280" s="180"/>
      <c r="Q280" s="180"/>
      <c r="R280" s="180"/>
      <c r="S280" s="186"/>
    </row>
    <row r="281" spans="1:19" ht="15" hidden="1" x14ac:dyDescent="0.25">
      <c r="A281" s="157"/>
      <c r="B281" s="187" t="s">
        <v>664</v>
      </c>
      <c r="C281" s="188" t="s">
        <v>665</v>
      </c>
      <c r="D281" s="187" t="s">
        <v>580</v>
      </c>
      <c r="E281" s="180"/>
      <c r="F281" s="189"/>
      <c r="G281" s="180"/>
      <c r="H281" s="180"/>
      <c r="I281" s="199"/>
      <c r="J281" s="199"/>
      <c r="K281" s="180"/>
      <c r="L281" s="180"/>
      <c r="M281" s="180"/>
      <c r="N281" s="201"/>
      <c r="O281" s="180"/>
      <c r="P281" s="180"/>
      <c r="Q281" s="180"/>
      <c r="R281" s="180"/>
      <c r="S281" s="186"/>
    </row>
    <row r="282" spans="1:19" ht="15" hidden="1" x14ac:dyDescent="0.25">
      <c r="A282" s="157"/>
      <c r="B282" s="187" t="s">
        <v>666</v>
      </c>
      <c r="C282" s="188" t="s">
        <v>667</v>
      </c>
      <c r="D282" s="187" t="s">
        <v>580</v>
      </c>
      <c r="E282" s="180"/>
      <c r="F282" s="189"/>
      <c r="G282" s="180"/>
      <c r="H282" s="180"/>
      <c r="I282" s="199"/>
      <c r="J282" s="199"/>
      <c r="K282" s="180"/>
      <c r="L282" s="180"/>
      <c r="M282" s="180"/>
      <c r="N282" s="201"/>
      <c r="O282" s="180"/>
      <c r="P282" s="180"/>
      <c r="Q282" s="180"/>
      <c r="R282" s="180"/>
      <c r="S282" s="186"/>
    </row>
    <row r="283" spans="1:19" ht="15" hidden="1" x14ac:dyDescent="0.25">
      <c r="A283" s="157"/>
      <c r="B283" s="187" t="s">
        <v>668</v>
      </c>
      <c r="C283" s="188" t="s">
        <v>669</v>
      </c>
      <c r="D283" s="187" t="s">
        <v>580</v>
      </c>
      <c r="E283" s="180"/>
      <c r="F283" s="189"/>
      <c r="G283" s="180"/>
      <c r="H283" s="180"/>
      <c r="I283" s="199"/>
      <c r="J283" s="199"/>
      <c r="K283" s="180"/>
      <c r="L283" s="180"/>
      <c r="M283" s="180"/>
      <c r="N283" s="201"/>
      <c r="O283" s="180"/>
      <c r="P283" s="180"/>
      <c r="Q283" s="180"/>
      <c r="R283" s="180"/>
      <c r="S283" s="186"/>
    </row>
    <row r="284" spans="1:19" ht="15" hidden="1" x14ac:dyDescent="0.25">
      <c r="A284" s="157"/>
      <c r="B284" s="187" t="s">
        <v>670</v>
      </c>
      <c r="C284" s="188" t="s">
        <v>671</v>
      </c>
      <c r="D284" s="187" t="s">
        <v>580</v>
      </c>
      <c r="E284" s="180"/>
      <c r="F284" s="189"/>
      <c r="G284" s="180"/>
      <c r="H284" s="180"/>
      <c r="I284" s="199"/>
      <c r="J284" s="199"/>
      <c r="K284" s="180"/>
      <c r="L284" s="180"/>
      <c r="M284" s="180"/>
      <c r="N284" s="201"/>
      <c r="O284" s="180"/>
      <c r="P284" s="180"/>
      <c r="Q284" s="180"/>
      <c r="R284" s="180"/>
      <c r="S284" s="186"/>
    </row>
    <row r="285" spans="1:19" ht="15" hidden="1" x14ac:dyDescent="0.25">
      <c r="A285" s="157"/>
      <c r="B285" s="187" t="s">
        <v>672</v>
      </c>
      <c r="C285" s="188" t="s">
        <v>673</v>
      </c>
      <c r="D285" s="187" t="s">
        <v>580</v>
      </c>
      <c r="E285" s="180"/>
      <c r="F285" s="189"/>
      <c r="G285" s="180"/>
      <c r="H285" s="180"/>
      <c r="I285" s="199"/>
      <c r="J285" s="199"/>
      <c r="K285" s="180"/>
      <c r="L285" s="180"/>
      <c r="M285" s="180"/>
      <c r="N285" s="201"/>
      <c r="O285" s="180"/>
      <c r="P285" s="180"/>
      <c r="Q285" s="180"/>
      <c r="R285" s="180"/>
      <c r="S285" s="186"/>
    </row>
    <row r="286" spans="1:19" ht="15" hidden="1" x14ac:dyDescent="0.25">
      <c r="A286" s="157"/>
      <c r="B286" s="187" t="s">
        <v>674</v>
      </c>
      <c r="C286" s="188" t="s">
        <v>675</v>
      </c>
      <c r="D286" s="187" t="s">
        <v>580</v>
      </c>
      <c r="E286" s="180"/>
      <c r="F286" s="189"/>
      <c r="G286" s="180"/>
      <c r="H286" s="180"/>
      <c r="I286" s="199"/>
      <c r="J286" s="199"/>
      <c r="K286" s="180"/>
      <c r="L286" s="180"/>
      <c r="M286" s="180"/>
      <c r="N286" s="201"/>
      <c r="O286" s="180"/>
      <c r="P286" s="180"/>
      <c r="Q286" s="180"/>
      <c r="R286" s="180"/>
      <c r="S286" s="186"/>
    </row>
    <row r="287" spans="1:19" ht="15" hidden="1" x14ac:dyDescent="0.25">
      <c r="A287" s="157"/>
      <c r="B287" s="187" t="s">
        <v>676</v>
      </c>
      <c r="C287" s="188" t="s">
        <v>677</v>
      </c>
      <c r="D287" s="187" t="s">
        <v>580</v>
      </c>
      <c r="E287" s="180"/>
      <c r="F287" s="189"/>
      <c r="G287" s="180"/>
      <c r="H287" s="180"/>
      <c r="I287" s="199"/>
      <c r="J287" s="199"/>
      <c r="K287" s="180"/>
      <c r="L287" s="180"/>
      <c r="M287" s="180"/>
      <c r="N287" s="201"/>
      <c r="O287" s="180"/>
      <c r="P287" s="180"/>
      <c r="Q287" s="180"/>
      <c r="R287" s="180"/>
      <c r="S287" s="186"/>
    </row>
    <row r="288" spans="1:19" ht="15" hidden="1" x14ac:dyDescent="0.25">
      <c r="A288" s="157"/>
      <c r="B288" s="187" t="s">
        <v>678</v>
      </c>
      <c r="C288" s="188" t="s">
        <v>679</v>
      </c>
      <c r="D288" s="187" t="s">
        <v>580</v>
      </c>
      <c r="E288" s="180"/>
      <c r="F288" s="189"/>
      <c r="G288" s="180"/>
      <c r="H288" s="180"/>
      <c r="I288" s="199"/>
      <c r="J288" s="199"/>
      <c r="K288" s="180"/>
      <c r="L288" s="180"/>
      <c r="M288" s="180"/>
      <c r="N288" s="201"/>
      <c r="O288" s="180"/>
      <c r="P288" s="180"/>
      <c r="Q288" s="180"/>
      <c r="R288" s="180"/>
      <c r="S288" s="186"/>
    </row>
    <row r="289" spans="1:19" ht="15" hidden="1" x14ac:dyDescent="0.25">
      <c r="A289" s="157"/>
      <c r="B289" s="187" t="s">
        <v>680</v>
      </c>
      <c r="C289" s="188" t="s">
        <v>681</v>
      </c>
      <c r="D289" s="187" t="s">
        <v>580</v>
      </c>
      <c r="E289" s="180"/>
      <c r="F289" s="189"/>
      <c r="G289" s="180"/>
      <c r="H289" s="180"/>
      <c r="I289" s="199"/>
      <c r="J289" s="199"/>
      <c r="K289" s="180"/>
      <c r="L289" s="180"/>
      <c r="M289" s="180"/>
      <c r="N289" s="201"/>
      <c r="O289" s="180"/>
      <c r="P289" s="180"/>
      <c r="Q289" s="180"/>
      <c r="R289" s="180"/>
      <c r="S289" s="186"/>
    </row>
    <row r="290" spans="1:19" ht="15" hidden="1" x14ac:dyDescent="0.25">
      <c r="A290" s="157"/>
      <c r="B290" s="187" t="s">
        <v>682</v>
      </c>
      <c r="C290" s="188" t="s">
        <v>683</v>
      </c>
      <c r="D290" s="187" t="s">
        <v>580</v>
      </c>
      <c r="E290" s="180"/>
      <c r="F290" s="189"/>
      <c r="G290" s="180"/>
      <c r="H290" s="180"/>
      <c r="I290" s="199"/>
      <c r="J290" s="199"/>
      <c r="K290" s="180"/>
      <c r="L290" s="180"/>
      <c r="M290" s="180"/>
      <c r="N290" s="201"/>
      <c r="O290" s="180"/>
      <c r="P290" s="180"/>
      <c r="Q290" s="180"/>
      <c r="R290" s="180"/>
      <c r="S290" s="186"/>
    </row>
    <row r="291" spans="1:19" ht="15" hidden="1" x14ac:dyDescent="0.25">
      <c r="A291" s="157"/>
      <c r="B291" s="187" t="s">
        <v>684</v>
      </c>
      <c r="C291" s="188" t="s">
        <v>685</v>
      </c>
      <c r="D291" s="187" t="s">
        <v>580</v>
      </c>
      <c r="E291" s="180"/>
      <c r="F291" s="189"/>
      <c r="G291" s="180"/>
      <c r="H291" s="180"/>
      <c r="I291" s="199"/>
      <c r="J291" s="199"/>
      <c r="K291" s="180"/>
      <c r="L291" s="180"/>
      <c r="M291" s="180"/>
      <c r="N291" s="201"/>
      <c r="O291" s="180"/>
      <c r="P291" s="180"/>
      <c r="Q291" s="180"/>
      <c r="R291" s="180"/>
      <c r="S291" s="186"/>
    </row>
    <row r="292" spans="1:19" ht="15" hidden="1" x14ac:dyDescent="0.25">
      <c r="A292" s="157"/>
      <c r="B292" s="187" t="s">
        <v>686</v>
      </c>
      <c r="C292" s="188" t="s">
        <v>687</v>
      </c>
      <c r="D292" s="187" t="s">
        <v>580</v>
      </c>
      <c r="E292" s="180"/>
      <c r="F292" s="189"/>
      <c r="G292" s="180"/>
      <c r="H292" s="180"/>
      <c r="I292" s="199"/>
      <c r="J292" s="199"/>
      <c r="K292" s="180"/>
      <c r="L292" s="180"/>
      <c r="M292" s="180"/>
      <c r="N292" s="201"/>
      <c r="O292" s="180"/>
      <c r="P292" s="180"/>
      <c r="Q292" s="180"/>
      <c r="R292" s="180"/>
      <c r="S292" s="186"/>
    </row>
    <row r="293" spans="1:19" ht="15" hidden="1" x14ac:dyDescent="0.25">
      <c r="A293" s="157"/>
      <c r="B293" s="187" t="s">
        <v>688</v>
      </c>
      <c r="C293" s="188" t="s">
        <v>689</v>
      </c>
      <c r="D293" s="187" t="s">
        <v>580</v>
      </c>
      <c r="E293" s="180"/>
      <c r="F293" s="189"/>
      <c r="G293" s="180"/>
      <c r="H293" s="180"/>
      <c r="I293" s="199"/>
      <c r="J293" s="199"/>
      <c r="K293" s="180"/>
      <c r="L293" s="180"/>
      <c r="M293" s="180"/>
      <c r="N293" s="201"/>
      <c r="O293" s="180"/>
      <c r="P293" s="180"/>
      <c r="Q293" s="180"/>
      <c r="R293" s="180"/>
      <c r="S293" s="186"/>
    </row>
    <row r="294" spans="1:19" ht="15" hidden="1" x14ac:dyDescent="0.25">
      <c r="A294" s="157"/>
      <c r="B294" s="187" t="s">
        <v>690</v>
      </c>
      <c r="C294" s="188" t="s">
        <v>691</v>
      </c>
      <c r="D294" s="187" t="s">
        <v>692</v>
      </c>
      <c r="E294" s="180"/>
      <c r="F294" s="189"/>
      <c r="G294" s="180"/>
      <c r="H294" s="180"/>
      <c r="I294" s="199"/>
      <c r="J294" s="199"/>
      <c r="K294" s="180"/>
      <c r="L294" s="180"/>
      <c r="M294" s="180"/>
      <c r="N294" s="201"/>
      <c r="O294" s="180"/>
      <c r="P294" s="180"/>
      <c r="Q294" s="180"/>
      <c r="R294" s="180"/>
      <c r="S294" s="186"/>
    </row>
    <row r="295" spans="1:19" ht="15" hidden="1" x14ac:dyDescent="0.25">
      <c r="A295" s="157"/>
      <c r="B295" s="187" t="s">
        <v>693</v>
      </c>
      <c r="C295" s="188" t="s">
        <v>694</v>
      </c>
      <c r="D295" s="187" t="s">
        <v>692</v>
      </c>
      <c r="E295" s="180"/>
      <c r="F295" s="189"/>
      <c r="G295" s="180"/>
      <c r="H295" s="180"/>
      <c r="I295" s="199"/>
      <c r="J295" s="199"/>
      <c r="K295" s="180"/>
      <c r="L295" s="180"/>
      <c r="M295" s="180"/>
      <c r="N295" s="201"/>
      <c r="O295" s="180"/>
      <c r="P295" s="180"/>
      <c r="Q295" s="180"/>
      <c r="R295" s="180"/>
      <c r="S295" s="186"/>
    </row>
    <row r="296" spans="1:19" ht="15" hidden="1" x14ac:dyDescent="0.25">
      <c r="A296" s="157"/>
      <c r="B296" s="187" t="s">
        <v>695</v>
      </c>
      <c r="C296" s="188" t="s">
        <v>696</v>
      </c>
      <c r="D296" s="187" t="s">
        <v>692</v>
      </c>
      <c r="E296" s="180"/>
      <c r="F296" s="189"/>
      <c r="G296" s="180"/>
      <c r="H296" s="180"/>
      <c r="I296" s="199"/>
      <c r="J296" s="199"/>
      <c r="K296" s="180"/>
      <c r="L296" s="180"/>
      <c r="M296" s="180"/>
      <c r="N296" s="201"/>
      <c r="O296" s="180"/>
      <c r="P296" s="180"/>
      <c r="Q296" s="180"/>
      <c r="R296" s="180"/>
      <c r="S296" s="186"/>
    </row>
    <row r="297" spans="1:19" ht="15" hidden="1" x14ac:dyDescent="0.25">
      <c r="A297" s="157"/>
      <c r="B297" s="187" t="s">
        <v>697</v>
      </c>
      <c r="C297" s="188" t="s">
        <v>698</v>
      </c>
      <c r="D297" s="187" t="s">
        <v>692</v>
      </c>
      <c r="E297" s="180"/>
      <c r="F297" s="189"/>
      <c r="G297" s="180"/>
      <c r="H297" s="180"/>
      <c r="I297" s="199"/>
      <c r="J297" s="199"/>
      <c r="K297" s="180"/>
      <c r="L297" s="180"/>
      <c r="M297" s="180"/>
      <c r="N297" s="201"/>
      <c r="O297" s="180"/>
      <c r="P297" s="180"/>
      <c r="Q297" s="180"/>
      <c r="R297" s="180"/>
      <c r="S297" s="186"/>
    </row>
    <row r="298" spans="1:19" ht="15" hidden="1" x14ac:dyDescent="0.25">
      <c r="A298" s="157"/>
      <c r="B298" s="187" t="s">
        <v>699</v>
      </c>
      <c r="C298" s="188" t="s">
        <v>700</v>
      </c>
      <c r="D298" s="187" t="s">
        <v>692</v>
      </c>
      <c r="E298" s="180"/>
      <c r="F298" s="189"/>
      <c r="G298" s="180"/>
      <c r="H298" s="180"/>
      <c r="I298" s="199"/>
      <c r="J298" s="199"/>
      <c r="K298" s="180"/>
      <c r="L298" s="180"/>
      <c r="M298" s="180"/>
      <c r="N298" s="201"/>
      <c r="O298" s="180"/>
      <c r="P298" s="180"/>
      <c r="Q298" s="180"/>
      <c r="R298" s="180"/>
      <c r="S298" s="186"/>
    </row>
    <row r="299" spans="1:19" ht="15" hidden="1" x14ac:dyDescent="0.25">
      <c r="A299" s="157"/>
      <c r="B299" s="187" t="s">
        <v>701</v>
      </c>
      <c r="C299" s="188" t="s">
        <v>702</v>
      </c>
      <c r="D299" s="187" t="s">
        <v>703</v>
      </c>
      <c r="E299" s="180"/>
      <c r="F299" s="189"/>
      <c r="G299" s="180"/>
      <c r="H299" s="180"/>
      <c r="I299" s="199"/>
      <c r="J299" s="199"/>
      <c r="K299" s="180"/>
      <c r="L299" s="180"/>
      <c r="M299" s="180"/>
      <c r="N299" s="201"/>
      <c r="O299" s="180"/>
      <c r="P299" s="180"/>
      <c r="Q299" s="180"/>
      <c r="R299" s="180"/>
      <c r="S299" s="186"/>
    </row>
    <row r="300" spans="1:19" ht="15" hidden="1" x14ac:dyDescent="0.25">
      <c r="A300" s="157"/>
      <c r="B300" s="187" t="s">
        <v>704</v>
      </c>
      <c r="C300" s="188" t="s">
        <v>705</v>
      </c>
      <c r="D300" s="187" t="s">
        <v>692</v>
      </c>
      <c r="E300" s="180"/>
      <c r="F300" s="189"/>
      <c r="G300" s="180"/>
      <c r="H300" s="180"/>
      <c r="I300" s="199"/>
      <c r="J300" s="199"/>
      <c r="K300" s="180"/>
      <c r="L300" s="180"/>
      <c r="M300" s="180"/>
      <c r="N300" s="201"/>
      <c r="O300" s="180"/>
      <c r="P300" s="180"/>
      <c r="Q300" s="180"/>
      <c r="R300" s="180"/>
      <c r="S300" s="186"/>
    </row>
    <row r="301" spans="1:19" ht="15" hidden="1" x14ac:dyDescent="0.25">
      <c r="A301" s="157"/>
      <c r="B301" s="187" t="s">
        <v>706</v>
      </c>
      <c r="C301" s="188" t="s">
        <v>707</v>
      </c>
      <c r="D301" s="187" t="s">
        <v>692</v>
      </c>
      <c r="E301" s="180"/>
      <c r="F301" s="189"/>
      <c r="G301" s="180"/>
      <c r="H301" s="180"/>
      <c r="I301" s="199"/>
      <c r="J301" s="199"/>
      <c r="K301" s="180"/>
      <c r="L301" s="180"/>
      <c r="M301" s="180"/>
      <c r="N301" s="201"/>
      <c r="O301" s="180"/>
      <c r="P301" s="180"/>
      <c r="Q301" s="180"/>
      <c r="R301" s="180"/>
      <c r="S301" s="186"/>
    </row>
    <row r="302" spans="1:19" ht="15" hidden="1" x14ac:dyDescent="0.25">
      <c r="A302" s="157"/>
      <c r="B302" s="187" t="s">
        <v>708</v>
      </c>
      <c r="C302" s="188" t="s">
        <v>709</v>
      </c>
      <c r="D302" s="187" t="s">
        <v>692</v>
      </c>
      <c r="E302" s="180"/>
      <c r="F302" s="189"/>
      <c r="G302" s="180"/>
      <c r="H302" s="180"/>
      <c r="I302" s="199"/>
      <c r="J302" s="199"/>
      <c r="K302" s="180"/>
      <c r="L302" s="180"/>
      <c r="M302" s="180"/>
      <c r="N302" s="201"/>
      <c r="O302" s="180"/>
      <c r="P302" s="180"/>
      <c r="Q302" s="180"/>
      <c r="R302" s="180"/>
      <c r="S302" s="186"/>
    </row>
    <row r="303" spans="1:19" ht="15" hidden="1" x14ac:dyDescent="0.25">
      <c r="A303" s="157"/>
      <c r="B303" s="187" t="s">
        <v>710</v>
      </c>
      <c r="C303" s="188" t="s">
        <v>711</v>
      </c>
      <c r="D303" s="187" t="s">
        <v>712</v>
      </c>
      <c r="E303" s="180"/>
      <c r="F303" s="189"/>
      <c r="G303" s="180"/>
      <c r="H303" s="180"/>
      <c r="I303" s="199"/>
      <c r="J303" s="199"/>
      <c r="K303" s="180"/>
      <c r="L303" s="180"/>
      <c r="M303" s="180"/>
      <c r="N303" s="201"/>
      <c r="O303" s="180"/>
      <c r="P303" s="180"/>
      <c r="Q303" s="180"/>
      <c r="R303" s="180"/>
      <c r="S303" s="186"/>
    </row>
    <row r="304" spans="1:19" ht="15" hidden="1" x14ac:dyDescent="0.25">
      <c r="A304" s="157"/>
      <c r="B304" s="187" t="s">
        <v>713</v>
      </c>
      <c r="C304" s="188" t="s">
        <v>714</v>
      </c>
      <c r="D304" s="187" t="s">
        <v>580</v>
      </c>
      <c r="E304" s="180"/>
      <c r="F304" s="189"/>
      <c r="G304" s="180"/>
      <c r="H304" s="180"/>
      <c r="I304" s="199"/>
      <c r="J304" s="199"/>
      <c r="K304" s="180"/>
      <c r="L304" s="180"/>
      <c r="M304" s="180"/>
      <c r="N304" s="201"/>
      <c r="O304" s="180"/>
      <c r="P304" s="180"/>
      <c r="Q304" s="180"/>
      <c r="R304" s="180"/>
      <c r="S304" s="186"/>
    </row>
    <row r="305" spans="1:19" ht="15" hidden="1" x14ac:dyDescent="0.25">
      <c r="A305" s="157"/>
      <c r="B305" s="187" t="s">
        <v>715</v>
      </c>
      <c r="C305" s="188" t="s">
        <v>716</v>
      </c>
      <c r="D305" s="187" t="s">
        <v>703</v>
      </c>
      <c r="E305" s="180"/>
      <c r="F305" s="189"/>
      <c r="G305" s="180"/>
      <c r="H305" s="180"/>
      <c r="I305" s="199"/>
      <c r="J305" s="199"/>
      <c r="K305" s="180"/>
      <c r="L305" s="180"/>
      <c r="M305" s="180"/>
      <c r="N305" s="201"/>
      <c r="O305" s="180"/>
      <c r="P305" s="180"/>
      <c r="Q305" s="180"/>
      <c r="R305" s="180"/>
      <c r="S305" s="186"/>
    </row>
    <row r="306" spans="1:19" ht="15" hidden="1" x14ac:dyDescent="0.25">
      <c r="A306" s="157"/>
      <c r="B306" s="187" t="s">
        <v>717</v>
      </c>
      <c r="C306" s="188" t="s">
        <v>718</v>
      </c>
      <c r="D306" s="187" t="s">
        <v>703</v>
      </c>
      <c r="E306" s="180"/>
      <c r="F306" s="189"/>
      <c r="G306" s="180"/>
      <c r="H306" s="180"/>
      <c r="I306" s="199"/>
      <c r="J306" s="199"/>
      <c r="K306" s="180"/>
      <c r="L306" s="180"/>
      <c r="M306" s="180"/>
      <c r="N306" s="201"/>
      <c r="O306" s="180"/>
      <c r="P306" s="180"/>
      <c r="Q306" s="180"/>
      <c r="R306" s="180"/>
      <c r="S306" s="186"/>
    </row>
    <row r="307" spans="1:19" ht="15" hidden="1" x14ac:dyDescent="0.25">
      <c r="A307" s="157"/>
      <c r="B307" s="187" t="s">
        <v>719</v>
      </c>
      <c r="C307" s="188" t="s">
        <v>720</v>
      </c>
      <c r="D307" s="187" t="s">
        <v>703</v>
      </c>
      <c r="E307" s="180"/>
      <c r="F307" s="189"/>
      <c r="G307" s="180"/>
      <c r="H307" s="180"/>
      <c r="I307" s="199"/>
      <c r="J307" s="199"/>
      <c r="K307" s="180"/>
      <c r="L307" s="180"/>
      <c r="M307" s="180"/>
      <c r="N307" s="201"/>
      <c r="O307" s="180"/>
      <c r="P307" s="180"/>
      <c r="Q307" s="180"/>
      <c r="R307" s="180"/>
      <c r="S307" s="186"/>
    </row>
    <row r="308" spans="1:19" ht="15" hidden="1" x14ac:dyDescent="0.25">
      <c r="A308" s="157"/>
      <c r="B308" s="187" t="s">
        <v>721</v>
      </c>
      <c r="C308" s="188" t="s">
        <v>722</v>
      </c>
      <c r="D308" s="187" t="s">
        <v>703</v>
      </c>
      <c r="E308" s="180"/>
      <c r="F308" s="189"/>
      <c r="G308" s="180"/>
      <c r="H308" s="180"/>
      <c r="I308" s="199"/>
      <c r="J308" s="199"/>
      <c r="K308" s="180"/>
      <c r="L308" s="180"/>
      <c r="M308" s="180"/>
      <c r="N308" s="201"/>
      <c r="O308" s="180"/>
      <c r="P308" s="180"/>
      <c r="Q308" s="180"/>
      <c r="R308" s="180"/>
      <c r="S308" s="186"/>
    </row>
    <row r="309" spans="1:19" ht="15" hidden="1" x14ac:dyDescent="0.25">
      <c r="A309" s="157"/>
      <c r="B309" s="187" t="s">
        <v>723</v>
      </c>
      <c r="C309" s="188" t="s">
        <v>724</v>
      </c>
      <c r="D309" s="187" t="s">
        <v>703</v>
      </c>
      <c r="E309" s="180"/>
      <c r="F309" s="189"/>
      <c r="G309" s="180"/>
      <c r="H309" s="180"/>
      <c r="I309" s="199"/>
      <c r="J309" s="199"/>
      <c r="K309" s="180"/>
      <c r="L309" s="180"/>
      <c r="M309" s="180"/>
      <c r="N309" s="201"/>
      <c r="O309" s="180"/>
      <c r="P309" s="180"/>
      <c r="Q309" s="180"/>
      <c r="R309" s="180"/>
      <c r="S309" s="186"/>
    </row>
    <row r="310" spans="1:19" ht="15" hidden="1" x14ac:dyDescent="0.25">
      <c r="A310" s="157"/>
      <c r="B310" s="187" t="s">
        <v>725</v>
      </c>
      <c r="C310" s="188" t="s">
        <v>726</v>
      </c>
      <c r="D310" s="187" t="s">
        <v>703</v>
      </c>
      <c r="E310" s="180"/>
      <c r="F310" s="189"/>
      <c r="G310" s="180"/>
      <c r="H310" s="180"/>
      <c r="I310" s="199"/>
      <c r="J310" s="199"/>
      <c r="K310" s="180"/>
      <c r="L310" s="180"/>
      <c r="M310" s="180"/>
      <c r="N310" s="201"/>
      <c r="O310" s="180"/>
      <c r="P310" s="180"/>
      <c r="Q310" s="180"/>
      <c r="R310" s="180"/>
      <c r="S310" s="186"/>
    </row>
    <row r="311" spans="1:19" ht="15" hidden="1" x14ac:dyDescent="0.25">
      <c r="A311" s="157"/>
      <c r="B311" s="187" t="s">
        <v>727</v>
      </c>
      <c r="C311" s="188" t="s">
        <v>728</v>
      </c>
      <c r="D311" s="187" t="s">
        <v>703</v>
      </c>
      <c r="E311" s="180"/>
      <c r="F311" s="189"/>
      <c r="G311" s="180"/>
      <c r="H311" s="180"/>
      <c r="I311" s="199"/>
      <c r="J311" s="199"/>
      <c r="K311" s="180"/>
      <c r="L311" s="180"/>
      <c r="M311" s="180"/>
      <c r="N311" s="201"/>
      <c r="O311" s="180"/>
      <c r="P311" s="180"/>
      <c r="Q311" s="180"/>
      <c r="R311" s="180"/>
      <c r="S311" s="186"/>
    </row>
    <row r="312" spans="1:19" ht="15" hidden="1" x14ac:dyDescent="0.25">
      <c r="A312" s="157"/>
      <c r="B312" s="187" t="s">
        <v>729</v>
      </c>
      <c r="C312" s="188" t="s">
        <v>730</v>
      </c>
      <c r="D312" s="187" t="s">
        <v>703</v>
      </c>
      <c r="E312" s="180"/>
      <c r="F312" s="189"/>
      <c r="G312" s="180"/>
      <c r="H312" s="180"/>
      <c r="I312" s="199"/>
      <c r="J312" s="199"/>
      <c r="K312" s="180"/>
      <c r="L312" s="180"/>
      <c r="M312" s="180"/>
      <c r="N312" s="201"/>
      <c r="O312" s="180"/>
      <c r="P312" s="180"/>
      <c r="Q312" s="180"/>
      <c r="R312" s="180"/>
      <c r="S312" s="186"/>
    </row>
    <row r="313" spans="1:19" ht="15" hidden="1" x14ac:dyDescent="0.25">
      <c r="A313" s="157"/>
      <c r="B313" s="187" t="s">
        <v>731</v>
      </c>
      <c r="C313" s="188" t="s">
        <v>732</v>
      </c>
      <c r="D313" s="187" t="s">
        <v>703</v>
      </c>
      <c r="E313" s="180"/>
      <c r="F313" s="189"/>
      <c r="G313" s="180"/>
      <c r="H313" s="180"/>
      <c r="I313" s="199"/>
      <c r="J313" s="199"/>
      <c r="K313" s="180"/>
      <c r="L313" s="180"/>
      <c r="M313" s="180"/>
      <c r="N313" s="201"/>
      <c r="O313" s="180"/>
      <c r="P313" s="180"/>
      <c r="Q313" s="180"/>
      <c r="R313" s="180"/>
      <c r="S313" s="186"/>
    </row>
    <row r="314" spans="1:19" ht="15" hidden="1" x14ac:dyDescent="0.25">
      <c r="A314" s="157"/>
      <c r="B314" s="187" t="s">
        <v>733</v>
      </c>
      <c r="C314" s="188" t="s">
        <v>734</v>
      </c>
      <c r="D314" s="187" t="s">
        <v>703</v>
      </c>
      <c r="E314" s="180"/>
      <c r="F314" s="189"/>
      <c r="G314" s="180"/>
      <c r="H314" s="180"/>
      <c r="I314" s="199"/>
      <c r="J314" s="199"/>
      <c r="K314" s="180"/>
      <c r="L314" s="180"/>
      <c r="M314" s="180"/>
      <c r="N314" s="201"/>
      <c r="O314" s="180"/>
      <c r="P314" s="180"/>
      <c r="Q314" s="180"/>
      <c r="R314" s="180"/>
      <c r="S314" s="186"/>
    </row>
    <row r="315" spans="1:19" ht="15" hidden="1" x14ac:dyDescent="0.25">
      <c r="A315" s="157"/>
      <c r="B315" s="187" t="s">
        <v>735</v>
      </c>
      <c r="C315" s="188" t="s">
        <v>736</v>
      </c>
      <c r="D315" s="187" t="s">
        <v>703</v>
      </c>
      <c r="E315" s="180"/>
      <c r="F315" s="189"/>
      <c r="G315" s="180"/>
      <c r="H315" s="180"/>
      <c r="I315" s="199"/>
      <c r="J315" s="199"/>
      <c r="K315" s="180"/>
      <c r="L315" s="180"/>
      <c r="M315" s="180"/>
      <c r="N315" s="201"/>
      <c r="O315" s="180"/>
      <c r="P315" s="180"/>
      <c r="Q315" s="180"/>
      <c r="R315" s="180"/>
      <c r="S315" s="186"/>
    </row>
    <row r="316" spans="1:19" ht="15" hidden="1" x14ac:dyDescent="0.25">
      <c r="A316" s="157"/>
      <c r="B316" s="187" t="s">
        <v>737</v>
      </c>
      <c r="C316" s="188" t="s">
        <v>738</v>
      </c>
      <c r="D316" s="187" t="s">
        <v>703</v>
      </c>
      <c r="E316" s="180"/>
      <c r="F316" s="189"/>
      <c r="G316" s="180"/>
      <c r="H316" s="180"/>
      <c r="I316" s="199"/>
      <c r="J316" s="199"/>
      <c r="K316" s="180"/>
      <c r="L316" s="180"/>
      <c r="M316" s="180"/>
      <c r="N316" s="201"/>
      <c r="O316" s="180"/>
      <c r="P316" s="180"/>
      <c r="Q316" s="180"/>
      <c r="R316" s="180"/>
      <c r="S316" s="186"/>
    </row>
    <row r="317" spans="1:19" ht="15" hidden="1" x14ac:dyDescent="0.25">
      <c r="A317" s="157"/>
      <c r="B317" s="187" t="s">
        <v>739</v>
      </c>
      <c r="C317" s="188" t="s">
        <v>740</v>
      </c>
      <c r="D317" s="187" t="s">
        <v>703</v>
      </c>
      <c r="E317" s="180"/>
      <c r="F317" s="189"/>
      <c r="G317" s="180"/>
      <c r="H317" s="180"/>
      <c r="I317" s="199"/>
      <c r="J317" s="199"/>
      <c r="K317" s="180"/>
      <c r="L317" s="180"/>
      <c r="M317" s="180"/>
      <c r="N317" s="201"/>
      <c r="O317" s="180"/>
      <c r="P317" s="180"/>
      <c r="Q317" s="180"/>
      <c r="R317" s="180"/>
      <c r="S317" s="186"/>
    </row>
    <row r="318" spans="1:19" ht="15" hidden="1" x14ac:dyDescent="0.25">
      <c r="A318" s="157"/>
      <c r="B318" s="187" t="s">
        <v>741</v>
      </c>
      <c r="C318" s="188" t="s">
        <v>742</v>
      </c>
      <c r="D318" s="187" t="s">
        <v>703</v>
      </c>
      <c r="E318" s="180"/>
      <c r="F318" s="189"/>
      <c r="G318" s="180"/>
      <c r="H318" s="180"/>
      <c r="I318" s="199"/>
      <c r="J318" s="199"/>
      <c r="K318" s="180"/>
      <c r="L318" s="180"/>
      <c r="M318" s="180"/>
      <c r="N318" s="201"/>
      <c r="O318" s="180"/>
      <c r="P318" s="180"/>
      <c r="Q318" s="180"/>
      <c r="R318" s="180"/>
      <c r="S318" s="186"/>
    </row>
    <row r="319" spans="1:19" ht="15" hidden="1" x14ac:dyDescent="0.25">
      <c r="A319" s="157"/>
      <c r="B319" s="187" t="s">
        <v>743</v>
      </c>
      <c r="C319" s="188" t="s">
        <v>744</v>
      </c>
      <c r="D319" s="187" t="s">
        <v>703</v>
      </c>
      <c r="E319" s="180"/>
      <c r="F319" s="189"/>
      <c r="G319" s="180"/>
      <c r="H319" s="180"/>
      <c r="I319" s="199"/>
      <c r="J319" s="199"/>
      <c r="K319" s="180"/>
      <c r="L319" s="180"/>
      <c r="M319" s="180"/>
      <c r="N319" s="201"/>
      <c r="O319" s="180"/>
      <c r="P319" s="180"/>
      <c r="Q319" s="180"/>
      <c r="R319" s="180"/>
      <c r="S319" s="186"/>
    </row>
    <row r="320" spans="1:19" ht="15" hidden="1" x14ac:dyDescent="0.25">
      <c r="A320" s="157"/>
      <c r="B320" s="187" t="s">
        <v>745</v>
      </c>
      <c r="C320" s="188" t="s">
        <v>746</v>
      </c>
      <c r="D320" s="187" t="s">
        <v>703</v>
      </c>
      <c r="E320" s="180"/>
      <c r="F320" s="189"/>
      <c r="G320" s="180"/>
      <c r="H320" s="180"/>
      <c r="I320" s="199"/>
      <c r="J320" s="199"/>
      <c r="K320" s="180"/>
      <c r="L320" s="180"/>
      <c r="M320" s="180"/>
      <c r="N320" s="201"/>
      <c r="O320" s="180"/>
      <c r="P320" s="180"/>
      <c r="Q320" s="180"/>
      <c r="R320" s="180"/>
      <c r="S320" s="186"/>
    </row>
    <row r="321" spans="1:19" ht="15" hidden="1" x14ac:dyDescent="0.25">
      <c r="A321" s="157"/>
      <c r="B321" s="187" t="s">
        <v>747</v>
      </c>
      <c r="C321" s="188" t="s">
        <v>748</v>
      </c>
      <c r="D321" s="187" t="s">
        <v>703</v>
      </c>
      <c r="E321" s="180"/>
      <c r="F321" s="189"/>
      <c r="G321" s="180"/>
      <c r="H321" s="180"/>
      <c r="I321" s="199"/>
      <c r="J321" s="199"/>
      <c r="K321" s="180"/>
      <c r="L321" s="180"/>
      <c r="M321" s="180"/>
      <c r="N321" s="201"/>
      <c r="O321" s="180"/>
      <c r="P321" s="180"/>
      <c r="Q321" s="180"/>
      <c r="R321" s="180"/>
      <c r="S321" s="186"/>
    </row>
    <row r="322" spans="1:19" ht="15" hidden="1" x14ac:dyDescent="0.25">
      <c r="A322" s="157"/>
      <c r="B322" s="187" t="s">
        <v>749</v>
      </c>
      <c r="C322" s="188" t="s">
        <v>750</v>
      </c>
      <c r="D322" s="187" t="s">
        <v>703</v>
      </c>
      <c r="E322" s="180"/>
      <c r="F322" s="189"/>
      <c r="G322" s="180"/>
      <c r="H322" s="180"/>
      <c r="I322" s="199"/>
      <c r="J322" s="199"/>
      <c r="K322" s="180"/>
      <c r="L322" s="180"/>
      <c r="M322" s="180"/>
      <c r="N322" s="201"/>
      <c r="O322" s="180"/>
      <c r="P322" s="180"/>
      <c r="Q322" s="180"/>
      <c r="R322" s="180"/>
      <c r="S322" s="186"/>
    </row>
    <row r="323" spans="1:19" ht="15" hidden="1" x14ac:dyDescent="0.25">
      <c r="A323" s="157"/>
      <c r="B323" s="187" t="s">
        <v>751</v>
      </c>
      <c r="C323" s="188" t="s">
        <v>752</v>
      </c>
      <c r="D323" s="187" t="s">
        <v>703</v>
      </c>
      <c r="E323" s="180"/>
      <c r="F323" s="189"/>
      <c r="G323" s="180"/>
      <c r="H323" s="180"/>
      <c r="I323" s="199"/>
      <c r="J323" s="199"/>
      <c r="K323" s="180"/>
      <c r="L323" s="180"/>
      <c r="M323" s="180"/>
      <c r="N323" s="201"/>
      <c r="O323" s="180"/>
      <c r="P323" s="180"/>
      <c r="Q323" s="180"/>
      <c r="R323" s="180"/>
      <c r="S323" s="186"/>
    </row>
    <row r="324" spans="1:19" ht="15" hidden="1" x14ac:dyDescent="0.25">
      <c r="A324" s="157"/>
      <c r="B324" s="187" t="s">
        <v>753</v>
      </c>
      <c r="C324" s="188" t="s">
        <v>754</v>
      </c>
      <c r="D324" s="187" t="s">
        <v>703</v>
      </c>
      <c r="E324" s="180"/>
      <c r="F324" s="189"/>
      <c r="G324" s="180"/>
      <c r="H324" s="180"/>
      <c r="I324" s="199"/>
      <c r="J324" s="199"/>
      <c r="K324" s="180"/>
      <c r="L324" s="180"/>
      <c r="M324" s="180"/>
      <c r="N324" s="201"/>
      <c r="O324" s="180"/>
      <c r="P324" s="180"/>
      <c r="Q324" s="180"/>
      <c r="R324" s="180"/>
      <c r="S324" s="186"/>
    </row>
    <row r="325" spans="1:19" ht="15" hidden="1" x14ac:dyDescent="0.25">
      <c r="A325" s="157"/>
      <c r="B325" s="187" t="s">
        <v>755</v>
      </c>
      <c r="C325" s="188" t="s">
        <v>756</v>
      </c>
      <c r="D325" s="187" t="s">
        <v>703</v>
      </c>
      <c r="E325" s="180"/>
      <c r="F325" s="189"/>
      <c r="G325" s="180"/>
      <c r="H325" s="180"/>
      <c r="I325" s="199"/>
      <c r="J325" s="199"/>
      <c r="K325" s="180"/>
      <c r="L325" s="180"/>
      <c r="M325" s="180"/>
      <c r="N325" s="201"/>
      <c r="O325" s="180"/>
      <c r="P325" s="180"/>
      <c r="Q325" s="180"/>
      <c r="R325" s="180"/>
      <c r="S325" s="186"/>
    </row>
    <row r="326" spans="1:19" ht="15" hidden="1" x14ac:dyDescent="0.25">
      <c r="A326" s="157"/>
      <c r="B326" s="187" t="s">
        <v>757</v>
      </c>
      <c r="C326" s="188" t="s">
        <v>758</v>
      </c>
      <c r="D326" s="187" t="s">
        <v>703</v>
      </c>
      <c r="E326" s="180"/>
      <c r="F326" s="189"/>
      <c r="G326" s="180"/>
      <c r="H326" s="180"/>
      <c r="I326" s="199"/>
      <c r="J326" s="199"/>
      <c r="K326" s="180"/>
      <c r="L326" s="180"/>
      <c r="M326" s="180"/>
      <c r="N326" s="201"/>
      <c r="O326" s="180"/>
      <c r="P326" s="180"/>
      <c r="Q326" s="180"/>
      <c r="R326" s="180"/>
      <c r="S326" s="186"/>
    </row>
    <row r="327" spans="1:19" ht="15" hidden="1" x14ac:dyDescent="0.25">
      <c r="A327" s="157"/>
      <c r="B327" s="187" t="s">
        <v>759</v>
      </c>
      <c r="C327" s="188" t="s">
        <v>760</v>
      </c>
      <c r="D327" s="187" t="s">
        <v>703</v>
      </c>
      <c r="E327" s="180"/>
      <c r="F327" s="189"/>
      <c r="G327" s="180"/>
      <c r="H327" s="180"/>
      <c r="I327" s="199"/>
      <c r="J327" s="199"/>
      <c r="K327" s="180"/>
      <c r="L327" s="180"/>
      <c r="M327" s="180"/>
      <c r="N327" s="201"/>
      <c r="O327" s="180"/>
      <c r="P327" s="180"/>
      <c r="Q327" s="180"/>
      <c r="R327" s="180"/>
      <c r="S327" s="186"/>
    </row>
    <row r="328" spans="1:19" ht="15" hidden="1" x14ac:dyDescent="0.25">
      <c r="A328" s="157"/>
      <c r="B328" s="187" t="s">
        <v>761</v>
      </c>
      <c r="C328" s="188" t="s">
        <v>762</v>
      </c>
      <c r="D328" s="187" t="s">
        <v>703</v>
      </c>
      <c r="E328" s="180"/>
      <c r="F328" s="189"/>
      <c r="G328" s="180"/>
      <c r="H328" s="180"/>
      <c r="I328" s="199"/>
      <c r="J328" s="199"/>
      <c r="K328" s="180"/>
      <c r="L328" s="180"/>
      <c r="M328" s="180"/>
      <c r="N328" s="201"/>
      <c r="O328" s="180"/>
      <c r="P328" s="180"/>
      <c r="Q328" s="180"/>
      <c r="R328" s="180"/>
      <c r="S328" s="186"/>
    </row>
    <row r="329" spans="1:19" ht="15" hidden="1" x14ac:dyDescent="0.25">
      <c r="A329" s="157"/>
      <c r="B329" s="187" t="s">
        <v>763</v>
      </c>
      <c r="C329" s="188" t="s">
        <v>764</v>
      </c>
      <c r="D329" s="187" t="s">
        <v>703</v>
      </c>
      <c r="E329" s="180"/>
      <c r="F329" s="189"/>
      <c r="G329" s="180"/>
      <c r="H329" s="180"/>
      <c r="I329" s="199"/>
      <c r="J329" s="199"/>
      <c r="K329" s="180"/>
      <c r="L329" s="180"/>
      <c r="M329" s="180"/>
      <c r="N329" s="201"/>
      <c r="O329" s="180"/>
      <c r="P329" s="180"/>
      <c r="Q329" s="180"/>
      <c r="R329" s="180"/>
      <c r="S329" s="186"/>
    </row>
    <row r="330" spans="1:19" ht="15" hidden="1" x14ac:dyDescent="0.25">
      <c r="A330" s="157"/>
      <c r="B330" s="187" t="s">
        <v>765</v>
      </c>
      <c r="C330" s="188" t="s">
        <v>766</v>
      </c>
      <c r="D330" s="187" t="s">
        <v>703</v>
      </c>
      <c r="E330" s="180"/>
      <c r="F330" s="189"/>
      <c r="G330" s="180"/>
      <c r="H330" s="180"/>
      <c r="I330" s="199"/>
      <c r="J330" s="199"/>
      <c r="K330" s="180"/>
      <c r="L330" s="180"/>
      <c r="M330" s="180"/>
      <c r="N330" s="201"/>
      <c r="O330" s="180"/>
      <c r="P330" s="180"/>
      <c r="Q330" s="180"/>
      <c r="R330" s="180"/>
      <c r="S330" s="186"/>
    </row>
    <row r="331" spans="1:19" ht="15" hidden="1" x14ac:dyDescent="0.25">
      <c r="A331" s="157"/>
      <c r="B331" s="187" t="s">
        <v>767</v>
      </c>
      <c r="C331" s="188" t="s">
        <v>768</v>
      </c>
      <c r="D331" s="187" t="s">
        <v>703</v>
      </c>
      <c r="E331" s="180"/>
      <c r="F331" s="189"/>
      <c r="G331" s="180"/>
      <c r="H331" s="180"/>
      <c r="I331" s="199"/>
      <c r="J331" s="199"/>
      <c r="K331" s="180"/>
      <c r="L331" s="180"/>
      <c r="M331" s="180"/>
      <c r="N331" s="201"/>
      <c r="O331" s="180"/>
      <c r="P331" s="180"/>
      <c r="Q331" s="180"/>
      <c r="R331" s="180"/>
      <c r="S331" s="186"/>
    </row>
    <row r="332" spans="1:19" ht="15" hidden="1" x14ac:dyDescent="0.25">
      <c r="A332" s="157"/>
      <c r="B332" s="187" t="s">
        <v>769</v>
      </c>
      <c r="C332" s="188" t="s">
        <v>770</v>
      </c>
      <c r="D332" s="187" t="s">
        <v>703</v>
      </c>
      <c r="E332" s="180"/>
      <c r="F332" s="189"/>
      <c r="G332" s="180"/>
      <c r="H332" s="180"/>
      <c r="I332" s="199"/>
      <c r="J332" s="199"/>
      <c r="K332" s="180"/>
      <c r="L332" s="180"/>
      <c r="M332" s="180"/>
      <c r="N332" s="201"/>
      <c r="O332" s="180"/>
      <c r="P332" s="180"/>
      <c r="Q332" s="180"/>
      <c r="R332" s="180"/>
      <c r="S332" s="186"/>
    </row>
    <row r="333" spans="1:19" ht="15" hidden="1" x14ac:dyDescent="0.25">
      <c r="A333" s="157"/>
      <c r="B333" s="187" t="s">
        <v>771</v>
      </c>
      <c r="C333" s="188" t="s">
        <v>772</v>
      </c>
      <c r="D333" s="187" t="s">
        <v>703</v>
      </c>
      <c r="E333" s="180"/>
      <c r="F333" s="189"/>
      <c r="G333" s="180"/>
      <c r="H333" s="180"/>
      <c r="I333" s="199"/>
      <c r="J333" s="199"/>
      <c r="K333" s="180"/>
      <c r="L333" s="180"/>
      <c r="M333" s="180"/>
      <c r="N333" s="201"/>
      <c r="O333" s="180"/>
      <c r="P333" s="180"/>
      <c r="Q333" s="180"/>
      <c r="R333" s="180"/>
      <c r="S333" s="186"/>
    </row>
    <row r="334" spans="1:19" ht="15" hidden="1" x14ac:dyDescent="0.25">
      <c r="A334" s="157"/>
      <c r="B334" s="187" t="s">
        <v>773</v>
      </c>
      <c r="C334" s="188" t="s">
        <v>774</v>
      </c>
      <c r="D334" s="187" t="s">
        <v>703</v>
      </c>
      <c r="E334" s="180"/>
      <c r="F334" s="189"/>
      <c r="G334" s="180"/>
      <c r="H334" s="180"/>
      <c r="I334" s="199"/>
      <c r="J334" s="199"/>
      <c r="K334" s="180"/>
      <c r="L334" s="180"/>
      <c r="M334" s="180"/>
      <c r="N334" s="201"/>
      <c r="O334" s="180"/>
      <c r="P334" s="180"/>
      <c r="Q334" s="180"/>
      <c r="R334" s="180"/>
      <c r="S334" s="186"/>
    </row>
    <row r="335" spans="1:19" ht="15" hidden="1" x14ac:dyDescent="0.25">
      <c r="A335" s="157"/>
      <c r="B335" s="187" t="s">
        <v>775</v>
      </c>
      <c r="C335" s="188" t="s">
        <v>776</v>
      </c>
      <c r="D335" s="187" t="s">
        <v>703</v>
      </c>
      <c r="E335" s="180"/>
      <c r="F335" s="189"/>
      <c r="G335" s="180"/>
      <c r="H335" s="180"/>
      <c r="I335" s="199"/>
      <c r="J335" s="199"/>
      <c r="K335" s="180"/>
      <c r="L335" s="180"/>
      <c r="M335" s="180"/>
      <c r="N335" s="201"/>
      <c r="O335" s="180"/>
      <c r="P335" s="180"/>
      <c r="Q335" s="180"/>
      <c r="R335" s="180"/>
      <c r="S335" s="186"/>
    </row>
    <row r="336" spans="1:19" ht="15" hidden="1" x14ac:dyDescent="0.25">
      <c r="A336" s="157"/>
      <c r="B336" s="187" t="s">
        <v>777</v>
      </c>
      <c r="C336" s="188" t="s">
        <v>778</v>
      </c>
      <c r="D336" s="187" t="s">
        <v>703</v>
      </c>
      <c r="E336" s="180"/>
      <c r="F336" s="189"/>
      <c r="G336" s="180"/>
      <c r="H336" s="180"/>
      <c r="I336" s="199"/>
      <c r="J336" s="199"/>
      <c r="K336" s="180"/>
      <c r="L336" s="180"/>
      <c r="M336" s="180"/>
      <c r="N336" s="201"/>
      <c r="O336" s="180"/>
      <c r="P336" s="180"/>
      <c r="Q336" s="180"/>
      <c r="R336" s="180"/>
      <c r="S336" s="186"/>
    </row>
    <row r="337" spans="1:19" ht="15" hidden="1" x14ac:dyDescent="0.25">
      <c r="A337" s="157"/>
      <c r="B337" s="187" t="s">
        <v>779</v>
      </c>
      <c r="C337" s="188" t="s">
        <v>780</v>
      </c>
      <c r="D337" s="187" t="s">
        <v>703</v>
      </c>
      <c r="E337" s="180"/>
      <c r="F337" s="189"/>
      <c r="G337" s="180"/>
      <c r="H337" s="180"/>
      <c r="I337" s="199"/>
      <c r="J337" s="199"/>
      <c r="K337" s="180"/>
      <c r="L337" s="180"/>
      <c r="M337" s="180"/>
      <c r="N337" s="201"/>
      <c r="O337" s="180"/>
      <c r="P337" s="180"/>
      <c r="Q337" s="180"/>
      <c r="R337" s="180"/>
      <c r="S337" s="186"/>
    </row>
    <row r="338" spans="1:19" ht="15" hidden="1" x14ac:dyDescent="0.25">
      <c r="A338" s="157"/>
      <c r="B338" s="187" t="s">
        <v>781</v>
      </c>
      <c r="C338" s="188" t="s">
        <v>782</v>
      </c>
      <c r="D338" s="187" t="s">
        <v>703</v>
      </c>
      <c r="E338" s="180"/>
      <c r="F338" s="189"/>
      <c r="G338" s="180"/>
      <c r="H338" s="180"/>
      <c r="I338" s="199"/>
      <c r="J338" s="199"/>
      <c r="K338" s="180"/>
      <c r="L338" s="180"/>
      <c r="M338" s="180"/>
      <c r="N338" s="201"/>
      <c r="O338" s="180"/>
      <c r="P338" s="180"/>
      <c r="Q338" s="180"/>
      <c r="R338" s="180"/>
      <c r="S338" s="186"/>
    </row>
    <row r="339" spans="1:19" ht="15" hidden="1" x14ac:dyDescent="0.25">
      <c r="A339" s="157"/>
      <c r="B339" s="187" t="s">
        <v>783</v>
      </c>
      <c r="C339" s="188" t="s">
        <v>784</v>
      </c>
      <c r="D339" s="187" t="s">
        <v>703</v>
      </c>
      <c r="E339" s="180"/>
      <c r="F339" s="189"/>
      <c r="G339" s="180"/>
      <c r="H339" s="180"/>
      <c r="I339" s="199"/>
      <c r="J339" s="199"/>
      <c r="K339" s="180"/>
      <c r="L339" s="180"/>
      <c r="M339" s="180"/>
      <c r="N339" s="201"/>
      <c r="O339" s="180"/>
      <c r="P339" s="180"/>
      <c r="Q339" s="180"/>
      <c r="R339" s="180"/>
      <c r="S339" s="186"/>
    </row>
    <row r="340" spans="1:19" ht="15" hidden="1" x14ac:dyDescent="0.25">
      <c r="A340" s="157"/>
      <c r="B340" s="187" t="s">
        <v>785</v>
      </c>
      <c r="C340" s="188" t="s">
        <v>786</v>
      </c>
      <c r="D340" s="187" t="s">
        <v>703</v>
      </c>
      <c r="E340" s="180"/>
      <c r="F340" s="189"/>
      <c r="G340" s="180"/>
      <c r="H340" s="180"/>
      <c r="I340" s="199"/>
      <c r="J340" s="199"/>
      <c r="K340" s="180"/>
      <c r="L340" s="180"/>
      <c r="M340" s="180"/>
      <c r="N340" s="201"/>
      <c r="O340" s="180"/>
      <c r="P340" s="180"/>
      <c r="Q340" s="180"/>
      <c r="R340" s="180"/>
      <c r="S340" s="186"/>
    </row>
    <row r="341" spans="1:19" ht="15" hidden="1" x14ac:dyDescent="0.25">
      <c r="A341" s="157"/>
      <c r="B341" s="187" t="s">
        <v>787</v>
      </c>
      <c r="C341" s="188" t="s">
        <v>788</v>
      </c>
      <c r="D341" s="187" t="s">
        <v>703</v>
      </c>
      <c r="E341" s="180"/>
      <c r="F341" s="189"/>
      <c r="G341" s="180"/>
      <c r="H341" s="180"/>
      <c r="I341" s="199"/>
      <c r="J341" s="199"/>
      <c r="K341" s="180"/>
      <c r="L341" s="180"/>
      <c r="M341" s="180"/>
      <c r="N341" s="201"/>
      <c r="O341" s="180"/>
      <c r="P341" s="180"/>
      <c r="Q341" s="180"/>
      <c r="R341" s="180"/>
      <c r="S341" s="186"/>
    </row>
    <row r="342" spans="1:19" ht="15" hidden="1" x14ac:dyDescent="0.25">
      <c r="A342" s="157"/>
      <c r="B342" s="187" t="s">
        <v>789</v>
      </c>
      <c r="C342" s="188" t="s">
        <v>790</v>
      </c>
      <c r="D342" s="187" t="s">
        <v>703</v>
      </c>
      <c r="E342" s="180"/>
      <c r="F342" s="189"/>
      <c r="G342" s="180"/>
      <c r="H342" s="180"/>
      <c r="I342" s="199"/>
      <c r="J342" s="199"/>
      <c r="K342" s="180"/>
      <c r="L342" s="180"/>
      <c r="M342" s="180"/>
      <c r="N342" s="201"/>
      <c r="O342" s="180"/>
      <c r="P342" s="180"/>
      <c r="Q342" s="180"/>
      <c r="R342" s="180"/>
      <c r="S342" s="186"/>
    </row>
    <row r="343" spans="1:19" ht="15" hidden="1" x14ac:dyDescent="0.25">
      <c r="A343" s="157"/>
      <c r="B343" s="187" t="s">
        <v>791</v>
      </c>
      <c r="C343" s="188" t="s">
        <v>792</v>
      </c>
      <c r="D343" s="187" t="s">
        <v>703</v>
      </c>
      <c r="E343" s="180"/>
      <c r="F343" s="189"/>
      <c r="G343" s="180"/>
      <c r="H343" s="180"/>
      <c r="I343" s="199"/>
      <c r="J343" s="199"/>
      <c r="K343" s="180"/>
      <c r="L343" s="180"/>
      <c r="M343" s="180"/>
      <c r="N343" s="201"/>
      <c r="O343" s="180"/>
      <c r="P343" s="180"/>
      <c r="Q343" s="180"/>
      <c r="R343" s="180"/>
      <c r="S343" s="186"/>
    </row>
    <row r="344" spans="1:19" ht="15" hidden="1" x14ac:dyDescent="0.25">
      <c r="A344" s="157"/>
      <c r="B344" s="187" t="s">
        <v>793</v>
      </c>
      <c r="C344" s="188" t="s">
        <v>794</v>
      </c>
      <c r="D344" s="187" t="s">
        <v>703</v>
      </c>
      <c r="E344" s="180"/>
      <c r="F344" s="189"/>
      <c r="G344" s="180"/>
      <c r="H344" s="180"/>
      <c r="I344" s="199"/>
      <c r="J344" s="199"/>
      <c r="K344" s="180"/>
      <c r="L344" s="180"/>
      <c r="M344" s="180"/>
      <c r="N344" s="201"/>
      <c r="O344" s="180"/>
      <c r="P344" s="180"/>
      <c r="Q344" s="180"/>
      <c r="R344" s="180"/>
      <c r="S344" s="186"/>
    </row>
    <row r="345" spans="1:19" ht="15" hidden="1" x14ac:dyDescent="0.25">
      <c r="A345" s="157"/>
      <c r="B345" s="187" t="s">
        <v>795</v>
      </c>
      <c r="C345" s="188" t="s">
        <v>796</v>
      </c>
      <c r="D345" s="187" t="s">
        <v>703</v>
      </c>
      <c r="E345" s="180"/>
      <c r="F345" s="189"/>
      <c r="G345" s="180"/>
      <c r="H345" s="180"/>
      <c r="I345" s="199"/>
      <c r="J345" s="199"/>
      <c r="K345" s="180"/>
      <c r="L345" s="180"/>
      <c r="M345" s="180"/>
      <c r="N345" s="201"/>
      <c r="O345" s="180"/>
      <c r="P345" s="180"/>
      <c r="Q345" s="180"/>
      <c r="R345" s="180"/>
      <c r="S345" s="186"/>
    </row>
    <row r="346" spans="1:19" ht="15" hidden="1" x14ac:dyDescent="0.25">
      <c r="A346" s="157"/>
      <c r="B346" s="187" t="s">
        <v>797</v>
      </c>
      <c r="C346" s="188" t="s">
        <v>798</v>
      </c>
      <c r="D346" s="187" t="s">
        <v>703</v>
      </c>
      <c r="E346" s="180"/>
      <c r="F346" s="189"/>
      <c r="G346" s="180"/>
      <c r="H346" s="180"/>
      <c r="I346" s="199"/>
      <c r="J346" s="199"/>
      <c r="K346" s="180"/>
      <c r="L346" s="180"/>
      <c r="M346" s="180"/>
      <c r="N346" s="201"/>
      <c r="O346" s="180"/>
      <c r="P346" s="180"/>
      <c r="Q346" s="180"/>
      <c r="R346" s="180"/>
      <c r="S346" s="186"/>
    </row>
    <row r="347" spans="1:19" ht="15" hidden="1" x14ac:dyDescent="0.25">
      <c r="A347" s="157"/>
      <c r="B347" s="187" t="s">
        <v>799</v>
      </c>
      <c r="C347" s="188" t="s">
        <v>800</v>
      </c>
      <c r="D347" s="187" t="s">
        <v>703</v>
      </c>
      <c r="E347" s="180"/>
      <c r="F347" s="189"/>
      <c r="G347" s="180"/>
      <c r="H347" s="180"/>
      <c r="I347" s="199"/>
      <c r="J347" s="199"/>
      <c r="K347" s="180"/>
      <c r="L347" s="180"/>
      <c r="M347" s="180"/>
      <c r="N347" s="201"/>
      <c r="O347" s="180"/>
      <c r="P347" s="180"/>
      <c r="Q347" s="180"/>
      <c r="R347" s="180"/>
      <c r="S347" s="186"/>
    </row>
    <row r="348" spans="1:19" ht="15" hidden="1" x14ac:dyDescent="0.25">
      <c r="A348" s="157"/>
      <c r="B348" s="187" t="s">
        <v>801</v>
      </c>
      <c r="C348" s="188" t="s">
        <v>802</v>
      </c>
      <c r="D348" s="187" t="s">
        <v>703</v>
      </c>
      <c r="E348" s="180"/>
      <c r="F348" s="189"/>
      <c r="G348" s="180"/>
      <c r="H348" s="180"/>
      <c r="I348" s="199"/>
      <c r="J348" s="199"/>
      <c r="K348" s="180"/>
      <c r="L348" s="180"/>
      <c r="M348" s="180"/>
      <c r="N348" s="201"/>
      <c r="O348" s="180"/>
      <c r="P348" s="180"/>
      <c r="Q348" s="180"/>
      <c r="R348" s="180"/>
      <c r="S348" s="186"/>
    </row>
    <row r="349" spans="1:19" ht="15" hidden="1" x14ac:dyDescent="0.25">
      <c r="A349" s="157"/>
      <c r="B349" s="187" t="s">
        <v>803</v>
      </c>
      <c r="C349" s="188" t="s">
        <v>804</v>
      </c>
      <c r="D349" s="187" t="s">
        <v>703</v>
      </c>
      <c r="E349" s="180"/>
      <c r="F349" s="189"/>
      <c r="G349" s="180"/>
      <c r="H349" s="180"/>
      <c r="I349" s="199"/>
      <c r="J349" s="199"/>
      <c r="K349" s="180"/>
      <c r="L349" s="180"/>
      <c r="M349" s="180"/>
      <c r="N349" s="201"/>
      <c r="O349" s="180"/>
      <c r="P349" s="180"/>
      <c r="Q349" s="180"/>
      <c r="R349" s="180"/>
      <c r="S349" s="186"/>
    </row>
    <row r="350" spans="1:19" ht="15" hidden="1" x14ac:dyDescent="0.25">
      <c r="A350" s="157"/>
      <c r="B350" s="187" t="s">
        <v>805</v>
      </c>
      <c r="C350" s="188" t="s">
        <v>806</v>
      </c>
      <c r="D350" s="187" t="s">
        <v>703</v>
      </c>
      <c r="E350" s="180"/>
      <c r="F350" s="189"/>
      <c r="G350" s="180"/>
      <c r="H350" s="180"/>
      <c r="I350" s="199"/>
      <c r="J350" s="199"/>
      <c r="K350" s="180"/>
      <c r="L350" s="180"/>
      <c r="M350" s="180"/>
      <c r="N350" s="201"/>
      <c r="O350" s="180"/>
      <c r="P350" s="180"/>
      <c r="Q350" s="180"/>
      <c r="R350" s="180"/>
      <c r="S350" s="186"/>
    </row>
    <row r="351" spans="1:19" ht="15" hidden="1" x14ac:dyDescent="0.25">
      <c r="A351" s="157"/>
      <c r="B351" s="187" t="s">
        <v>807</v>
      </c>
      <c r="C351" s="188" t="s">
        <v>808</v>
      </c>
      <c r="D351" s="187" t="s">
        <v>703</v>
      </c>
      <c r="E351" s="180"/>
      <c r="F351" s="189"/>
      <c r="G351" s="180"/>
      <c r="H351" s="180"/>
      <c r="I351" s="199"/>
      <c r="J351" s="199"/>
      <c r="K351" s="180"/>
      <c r="L351" s="180"/>
      <c r="M351" s="180"/>
      <c r="N351" s="201"/>
      <c r="O351" s="180"/>
      <c r="P351" s="180"/>
      <c r="Q351" s="180"/>
      <c r="R351" s="180"/>
      <c r="S351" s="186"/>
    </row>
    <row r="352" spans="1:19" ht="15" hidden="1" x14ac:dyDescent="0.25">
      <c r="A352" s="157"/>
      <c r="B352" s="187" t="s">
        <v>809</v>
      </c>
      <c r="C352" s="188" t="s">
        <v>810</v>
      </c>
      <c r="D352" s="187" t="s">
        <v>703</v>
      </c>
      <c r="E352" s="180"/>
      <c r="F352" s="189"/>
      <c r="G352" s="180"/>
      <c r="H352" s="180"/>
      <c r="I352" s="199"/>
      <c r="J352" s="199"/>
      <c r="K352" s="180"/>
      <c r="L352" s="180"/>
      <c r="M352" s="180"/>
      <c r="N352" s="201"/>
      <c r="O352" s="180"/>
      <c r="P352" s="180"/>
      <c r="Q352" s="180"/>
      <c r="R352" s="180"/>
      <c r="S352" s="186"/>
    </row>
    <row r="353" spans="1:19" ht="15" hidden="1" x14ac:dyDescent="0.25">
      <c r="A353" s="157"/>
      <c r="B353" s="187" t="s">
        <v>811</v>
      </c>
      <c r="C353" s="188" t="s">
        <v>812</v>
      </c>
      <c r="D353" s="187" t="s">
        <v>703</v>
      </c>
      <c r="E353" s="180"/>
      <c r="F353" s="189"/>
      <c r="G353" s="180"/>
      <c r="H353" s="180"/>
      <c r="I353" s="199"/>
      <c r="J353" s="199"/>
      <c r="K353" s="180"/>
      <c r="L353" s="180"/>
      <c r="M353" s="180"/>
      <c r="N353" s="201"/>
      <c r="O353" s="180"/>
      <c r="P353" s="180"/>
      <c r="Q353" s="180"/>
      <c r="R353" s="180"/>
      <c r="S353" s="186"/>
    </row>
    <row r="354" spans="1:19" ht="15" hidden="1" x14ac:dyDescent="0.25">
      <c r="A354" s="157"/>
      <c r="B354" s="187" t="s">
        <v>813</v>
      </c>
      <c r="C354" s="188" t="s">
        <v>814</v>
      </c>
      <c r="D354" s="187" t="s">
        <v>703</v>
      </c>
      <c r="E354" s="180"/>
      <c r="F354" s="189"/>
      <c r="G354" s="180"/>
      <c r="H354" s="180"/>
      <c r="I354" s="199"/>
      <c r="J354" s="199"/>
      <c r="K354" s="180"/>
      <c r="L354" s="180"/>
      <c r="M354" s="180"/>
      <c r="N354" s="201"/>
      <c r="O354" s="180"/>
      <c r="P354" s="180"/>
      <c r="Q354" s="180"/>
      <c r="R354" s="180"/>
      <c r="S354" s="186"/>
    </row>
    <row r="355" spans="1:19" ht="15" hidden="1" x14ac:dyDescent="0.25">
      <c r="A355" s="157"/>
      <c r="B355" s="187" t="s">
        <v>815</v>
      </c>
      <c r="C355" s="188" t="s">
        <v>816</v>
      </c>
      <c r="D355" s="187" t="s">
        <v>703</v>
      </c>
      <c r="E355" s="180"/>
      <c r="F355" s="189"/>
      <c r="G355" s="180"/>
      <c r="H355" s="180"/>
      <c r="I355" s="199"/>
      <c r="J355" s="199"/>
      <c r="K355" s="180"/>
      <c r="L355" s="180"/>
      <c r="M355" s="180"/>
      <c r="N355" s="201"/>
      <c r="O355" s="180"/>
      <c r="P355" s="180"/>
      <c r="Q355" s="180"/>
      <c r="R355" s="180"/>
      <c r="S355" s="186"/>
    </row>
    <row r="356" spans="1:19" ht="15" hidden="1" x14ac:dyDescent="0.25">
      <c r="A356" s="157"/>
      <c r="B356" s="187" t="s">
        <v>817</v>
      </c>
      <c r="C356" s="188" t="s">
        <v>818</v>
      </c>
      <c r="D356" s="187" t="s">
        <v>703</v>
      </c>
      <c r="E356" s="180"/>
      <c r="F356" s="189"/>
      <c r="G356" s="180"/>
      <c r="H356" s="180"/>
      <c r="I356" s="199"/>
      <c r="J356" s="199"/>
      <c r="K356" s="180"/>
      <c r="L356" s="180"/>
      <c r="M356" s="180"/>
      <c r="N356" s="201"/>
      <c r="O356" s="180"/>
      <c r="P356" s="180"/>
      <c r="Q356" s="180"/>
      <c r="R356" s="180"/>
      <c r="S356" s="186"/>
    </row>
    <row r="357" spans="1:19" ht="15" hidden="1" x14ac:dyDescent="0.25">
      <c r="A357" s="157"/>
      <c r="B357" s="187" t="s">
        <v>819</v>
      </c>
      <c r="C357" s="188" t="s">
        <v>820</v>
      </c>
      <c r="D357" s="187" t="s">
        <v>703</v>
      </c>
      <c r="E357" s="180"/>
      <c r="F357" s="189"/>
      <c r="G357" s="180"/>
      <c r="H357" s="180"/>
      <c r="I357" s="199"/>
      <c r="J357" s="199"/>
      <c r="K357" s="180"/>
      <c r="L357" s="180"/>
      <c r="M357" s="180"/>
      <c r="N357" s="201"/>
      <c r="O357" s="180"/>
      <c r="P357" s="180"/>
      <c r="Q357" s="180"/>
      <c r="R357" s="180"/>
      <c r="S357" s="186"/>
    </row>
    <row r="358" spans="1:19" ht="15" hidden="1" x14ac:dyDescent="0.25">
      <c r="A358" s="157"/>
      <c r="B358" s="187" t="s">
        <v>821</v>
      </c>
      <c r="C358" s="188" t="s">
        <v>822</v>
      </c>
      <c r="D358" s="187" t="s">
        <v>703</v>
      </c>
      <c r="E358" s="180"/>
      <c r="F358" s="189"/>
      <c r="G358" s="180"/>
      <c r="H358" s="180"/>
      <c r="I358" s="199"/>
      <c r="J358" s="199"/>
      <c r="K358" s="180"/>
      <c r="L358" s="180"/>
      <c r="M358" s="180"/>
      <c r="N358" s="201"/>
      <c r="O358" s="180"/>
      <c r="P358" s="180"/>
      <c r="Q358" s="180"/>
      <c r="R358" s="180"/>
      <c r="S358" s="186"/>
    </row>
    <row r="359" spans="1:19" ht="15" hidden="1" x14ac:dyDescent="0.25">
      <c r="A359" s="157"/>
      <c r="B359" s="187" t="s">
        <v>823</v>
      </c>
      <c r="C359" s="188" t="s">
        <v>824</v>
      </c>
      <c r="D359" s="187" t="s">
        <v>703</v>
      </c>
      <c r="E359" s="180"/>
      <c r="F359" s="189"/>
      <c r="G359" s="180"/>
      <c r="H359" s="180"/>
      <c r="I359" s="199"/>
      <c r="J359" s="199"/>
      <c r="K359" s="180"/>
      <c r="L359" s="180"/>
      <c r="M359" s="180"/>
      <c r="N359" s="201"/>
      <c r="O359" s="180"/>
      <c r="P359" s="180"/>
      <c r="Q359" s="180"/>
      <c r="R359" s="180"/>
      <c r="S359" s="186"/>
    </row>
    <row r="360" spans="1:19" ht="15" hidden="1" x14ac:dyDescent="0.25">
      <c r="A360" s="157"/>
      <c r="B360" s="187" t="s">
        <v>825</v>
      </c>
      <c r="C360" s="188" t="s">
        <v>826</v>
      </c>
      <c r="D360" s="187" t="s">
        <v>703</v>
      </c>
      <c r="E360" s="180"/>
      <c r="F360" s="189"/>
      <c r="G360" s="180"/>
      <c r="H360" s="180"/>
      <c r="I360" s="199"/>
      <c r="J360" s="199"/>
      <c r="K360" s="180"/>
      <c r="L360" s="180"/>
      <c r="M360" s="180"/>
      <c r="N360" s="201"/>
      <c r="O360" s="180"/>
      <c r="P360" s="180"/>
      <c r="Q360" s="180"/>
      <c r="R360" s="180"/>
      <c r="S360" s="186"/>
    </row>
    <row r="361" spans="1:19" ht="15" hidden="1" x14ac:dyDescent="0.25">
      <c r="A361" s="157"/>
      <c r="B361" s="187" t="s">
        <v>827</v>
      </c>
      <c r="C361" s="188" t="s">
        <v>828</v>
      </c>
      <c r="D361" s="187" t="s">
        <v>703</v>
      </c>
      <c r="E361" s="180"/>
      <c r="F361" s="189"/>
      <c r="G361" s="180"/>
      <c r="H361" s="180"/>
      <c r="I361" s="199"/>
      <c r="J361" s="199"/>
      <c r="K361" s="180"/>
      <c r="L361" s="180"/>
      <c r="M361" s="180"/>
      <c r="N361" s="201"/>
      <c r="O361" s="180"/>
      <c r="P361" s="180"/>
      <c r="Q361" s="180"/>
      <c r="R361" s="180"/>
      <c r="S361" s="186"/>
    </row>
    <row r="362" spans="1:19" ht="15" hidden="1" x14ac:dyDescent="0.25">
      <c r="A362" s="157"/>
      <c r="B362" s="187" t="s">
        <v>829</v>
      </c>
      <c r="C362" s="188" t="s">
        <v>830</v>
      </c>
      <c r="D362" s="187" t="s">
        <v>703</v>
      </c>
      <c r="E362" s="180"/>
      <c r="F362" s="189"/>
      <c r="G362" s="180"/>
      <c r="H362" s="180"/>
      <c r="I362" s="199"/>
      <c r="J362" s="199"/>
      <c r="K362" s="180"/>
      <c r="L362" s="180"/>
      <c r="M362" s="180"/>
      <c r="N362" s="201"/>
      <c r="O362" s="180"/>
      <c r="P362" s="180"/>
      <c r="Q362" s="180"/>
      <c r="R362" s="180"/>
      <c r="S362" s="186"/>
    </row>
    <row r="363" spans="1:19" ht="15" hidden="1" x14ac:dyDescent="0.25">
      <c r="A363" s="157"/>
      <c r="B363" s="187" t="s">
        <v>831</v>
      </c>
      <c r="C363" s="188" t="s">
        <v>832</v>
      </c>
      <c r="D363" s="187" t="s">
        <v>703</v>
      </c>
      <c r="E363" s="180"/>
      <c r="F363" s="189"/>
      <c r="G363" s="180"/>
      <c r="H363" s="180"/>
      <c r="I363" s="199"/>
      <c r="J363" s="199"/>
      <c r="K363" s="180"/>
      <c r="L363" s="180"/>
      <c r="M363" s="180"/>
      <c r="N363" s="201"/>
      <c r="O363" s="180"/>
      <c r="P363" s="180"/>
      <c r="Q363" s="180"/>
      <c r="R363" s="180"/>
      <c r="S363" s="186"/>
    </row>
    <row r="364" spans="1:19" ht="15" hidden="1" x14ac:dyDescent="0.25">
      <c r="A364" s="157"/>
      <c r="B364" s="187" t="s">
        <v>833</v>
      </c>
      <c r="C364" s="188" t="s">
        <v>834</v>
      </c>
      <c r="D364" s="187" t="s">
        <v>703</v>
      </c>
      <c r="E364" s="180"/>
      <c r="F364" s="189"/>
      <c r="G364" s="180"/>
      <c r="H364" s="180"/>
      <c r="I364" s="199"/>
      <c r="J364" s="199"/>
      <c r="K364" s="180"/>
      <c r="L364" s="180"/>
      <c r="M364" s="180"/>
      <c r="N364" s="201"/>
      <c r="O364" s="180"/>
      <c r="P364" s="180"/>
      <c r="Q364" s="180"/>
      <c r="R364" s="180"/>
      <c r="S364" s="186"/>
    </row>
    <row r="365" spans="1:19" ht="15" hidden="1" x14ac:dyDescent="0.25">
      <c r="A365" s="157"/>
      <c r="B365" s="187" t="s">
        <v>835</v>
      </c>
      <c r="C365" s="188" t="s">
        <v>836</v>
      </c>
      <c r="D365" s="187" t="s">
        <v>703</v>
      </c>
      <c r="E365" s="180"/>
      <c r="F365" s="189"/>
      <c r="G365" s="180"/>
      <c r="H365" s="180"/>
      <c r="I365" s="199"/>
      <c r="J365" s="199"/>
      <c r="K365" s="180"/>
      <c r="L365" s="180"/>
      <c r="M365" s="180"/>
      <c r="N365" s="201"/>
      <c r="O365" s="180"/>
      <c r="P365" s="180"/>
      <c r="Q365" s="180"/>
      <c r="R365" s="180"/>
      <c r="S365" s="186"/>
    </row>
    <row r="366" spans="1:19" ht="15" hidden="1" x14ac:dyDescent="0.25">
      <c r="A366" s="157"/>
      <c r="B366" s="187" t="s">
        <v>837</v>
      </c>
      <c r="C366" s="188" t="s">
        <v>838</v>
      </c>
      <c r="D366" s="187" t="s">
        <v>703</v>
      </c>
      <c r="E366" s="180"/>
      <c r="F366" s="189"/>
      <c r="G366" s="180"/>
      <c r="H366" s="180"/>
      <c r="I366" s="199"/>
      <c r="J366" s="199"/>
      <c r="K366" s="180"/>
      <c r="L366" s="180"/>
      <c r="M366" s="180"/>
      <c r="N366" s="201"/>
      <c r="O366" s="180"/>
      <c r="P366" s="180"/>
      <c r="Q366" s="180"/>
      <c r="R366" s="180"/>
      <c r="S366" s="186"/>
    </row>
    <row r="367" spans="1:19" ht="15" hidden="1" x14ac:dyDescent="0.25">
      <c r="A367" s="157"/>
      <c r="B367" s="187" t="s">
        <v>839</v>
      </c>
      <c r="C367" s="188" t="s">
        <v>840</v>
      </c>
      <c r="D367" s="187" t="s">
        <v>703</v>
      </c>
      <c r="E367" s="180"/>
      <c r="F367" s="189"/>
      <c r="G367" s="180"/>
      <c r="H367" s="180"/>
      <c r="I367" s="199"/>
      <c r="J367" s="199"/>
      <c r="K367" s="180"/>
      <c r="L367" s="180"/>
      <c r="M367" s="180"/>
      <c r="N367" s="201"/>
      <c r="O367" s="180"/>
      <c r="P367" s="180"/>
      <c r="Q367" s="180"/>
      <c r="R367" s="180"/>
      <c r="S367" s="186"/>
    </row>
    <row r="368" spans="1:19" ht="15" hidden="1" x14ac:dyDescent="0.25">
      <c r="A368" s="157"/>
      <c r="B368" s="187" t="s">
        <v>841</v>
      </c>
      <c r="C368" s="188" t="s">
        <v>842</v>
      </c>
      <c r="D368" s="187" t="s">
        <v>703</v>
      </c>
      <c r="E368" s="180"/>
      <c r="F368" s="189"/>
      <c r="G368" s="180"/>
      <c r="H368" s="180"/>
      <c r="I368" s="199"/>
      <c r="J368" s="199"/>
      <c r="K368" s="180"/>
      <c r="L368" s="180"/>
      <c r="M368" s="180"/>
      <c r="N368" s="201"/>
      <c r="O368" s="180"/>
      <c r="P368" s="180"/>
      <c r="Q368" s="180"/>
      <c r="R368" s="180"/>
      <c r="S368" s="186"/>
    </row>
    <row r="369" spans="1:19" ht="15" hidden="1" x14ac:dyDescent="0.25">
      <c r="A369" s="157"/>
      <c r="B369" s="187" t="s">
        <v>843</v>
      </c>
      <c r="C369" s="188" t="s">
        <v>844</v>
      </c>
      <c r="D369" s="187" t="s">
        <v>703</v>
      </c>
      <c r="E369" s="180"/>
      <c r="F369" s="189"/>
      <c r="G369" s="180"/>
      <c r="H369" s="180"/>
      <c r="I369" s="199"/>
      <c r="J369" s="199"/>
      <c r="K369" s="180"/>
      <c r="L369" s="180"/>
      <c r="M369" s="180"/>
      <c r="N369" s="201"/>
      <c r="O369" s="180"/>
      <c r="P369" s="180"/>
      <c r="Q369" s="180"/>
      <c r="R369" s="180"/>
      <c r="S369" s="186"/>
    </row>
    <row r="370" spans="1:19" ht="15" hidden="1" x14ac:dyDescent="0.25">
      <c r="A370" s="157"/>
      <c r="B370" s="187" t="s">
        <v>845</v>
      </c>
      <c r="C370" s="188" t="s">
        <v>846</v>
      </c>
      <c r="D370" s="187" t="s">
        <v>703</v>
      </c>
      <c r="E370" s="180"/>
      <c r="F370" s="189"/>
      <c r="G370" s="180"/>
      <c r="H370" s="180"/>
      <c r="I370" s="199"/>
      <c r="J370" s="199"/>
      <c r="K370" s="180"/>
      <c r="L370" s="180"/>
      <c r="M370" s="180"/>
      <c r="N370" s="201"/>
      <c r="O370" s="180"/>
      <c r="P370" s="180"/>
      <c r="Q370" s="180"/>
      <c r="R370" s="180"/>
      <c r="S370" s="186"/>
    </row>
    <row r="371" spans="1:19" ht="15" hidden="1" x14ac:dyDescent="0.25">
      <c r="A371" s="157"/>
      <c r="B371" s="187" t="s">
        <v>847</v>
      </c>
      <c r="C371" s="188" t="s">
        <v>848</v>
      </c>
      <c r="D371" s="187" t="s">
        <v>703</v>
      </c>
      <c r="E371" s="180"/>
      <c r="F371" s="189"/>
      <c r="G371" s="180"/>
      <c r="H371" s="180"/>
      <c r="I371" s="199"/>
      <c r="J371" s="199"/>
      <c r="K371" s="180"/>
      <c r="L371" s="180"/>
      <c r="M371" s="180"/>
      <c r="N371" s="201"/>
      <c r="O371" s="180"/>
      <c r="P371" s="180"/>
      <c r="Q371" s="180"/>
      <c r="R371" s="180"/>
      <c r="S371" s="186"/>
    </row>
    <row r="372" spans="1:19" ht="15" hidden="1" x14ac:dyDescent="0.25">
      <c r="A372" s="157"/>
      <c r="B372" s="187" t="s">
        <v>849</v>
      </c>
      <c r="C372" s="188" t="s">
        <v>702</v>
      </c>
      <c r="D372" s="187" t="s">
        <v>703</v>
      </c>
      <c r="E372" s="180"/>
      <c r="F372" s="189"/>
      <c r="G372" s="180"/>
      <c r="H372" s="180"/>
      <c r="I372" s="199"/>
      <c r="J372" s="199"/>
      <c r="K372" s="180"/>
      <c r="L372" s="180"/>
      <c r="M372" s="180"/>
      <c r="N372" s="201"/>
      <c r="O372" s="180"/>
      <c r="P372" s="180"/>
      <c r="Q372" s="180"/>
      <c r="R372" s="180"/>
      <c r="S372" s="186"/>
    </row>
    <row r="373" spans="1:19" ht="15" hidden="1" x14ac:dyDescent="0.25">
      <c r="A373" s="157"/>
      <c r="B373" s="187" t="s">
        <v>850</v>
      </c>
      <c r="C373" s="188" t="s">
        <v>851</v>
      </c>
      <c r="D373" s="187" t="s">
        <v>703</v>
      </c>
      <c r="E373" s="180"/>
      <c r="F373" s="189"/>
      <c r="G373" s="180"/>
      <c r="H373" s="180"/>
      <c r="I373" s="199"/>
      <c r="J373" s="199"/>
      <c r="K373" s="180"/>
      <c r="L373" s="180"/>
      <c r="M373" s="180"/>
      <c r="N373" s="201"/>
      <c r="O373" s="180"/>
      <c r="P373" s="180"/>
      <c r="Q373" s="180"/>
      <c r="R373" s="180"/>
      <c r="S373" s="186"/>
    </row>
    <row r="374" spans="1:19" ht="15" hidden="1" x14ac:dyDescent="0.25">
      <c r="A374" s="157"/>
      <c r="B374" s="187" t="s">
        <v>852</v>
      </c>
      <c r="C374" s="188" t="s">
        <v>853</v>
      </c>
      <c r="D374" s="187" t="s">
        <v>703</v>
      </c>
      <c r="E374" s="180"/>
      <c r="F374" s="189"/>
      <c r="G374" s="180"/>
      <c r="H374" s="180"/>
      <c r="I374" s="199"/>
      <c r="J374" s="199"/>
      <c r="K374" s="180"/>
      <c r="L374" s="180"/>
      <c r="M374" s="180"/>
      <c r="N374" s="201"/>
      <c r="O374" s="180"/>
      <c r="P374" s="180"/>
      <c r="Q374" s="180"/>
      <c r="R374" s="180"/>
      <c r="S374" s="186"/>
    </row>
    <row r="375" spans="1:19" ht="15" hidden="1" x14ac:dyDescent="0.25">
      <c r="A375" s="157"/>
      <c r="B375" s="187" t="s">
        <v>854</v>
      </c>
      <c r="C375" s="188" t="s">
        <v>855</v>
      </c>
      <c r="D375" s="187" t="s">
        <v>703</v>
      </c>
      <c r="E375" s="180"/>
      <c r="F375" s="189"/>
      <c r="G375" s="180"/>
      <c r="H375" s="180"/>
      <c r="I375" s="199"/>
      <c r="J375" s="199"/>
      <c r="K375" s="180"/>
      <c r="L375" s="180"/>
      <c r="M375" s="180"/>
      <c r="N375" s="201"/>
      <c r="O375" s="180"/>
      <c r="P375" s="180"/>
      <c r="Q375" s="180"/>
      <c r="R375" s="180"/>
      <c r="S375" s="186"/>
    </row>
    <row r="376" spans="1:19" ht="15" hidden="1" x14ac:dyDescent="0.25">
      <c r="A376" s="157"/>
      <c r="B376" s="187" t="s">
        <v>856</v>
      </c>
      <c r="C376" s="188" t="s">
        <v>857</v>
      </c>
      <c r="D376" s="187" t="s">
        <v>703</v>
      </c>
      <c r="E376" s="180"/>
      <c r="F376" s="189"/>
      <c r="G376" s="180"/>
      <c r="H376" s="180"/>
      <c r="I376" s="199"/>
      <c r="J376" s="199"/>
      <c r="K376" s="180"/>
      <c r="L376" s="180"/>
      <c r="M376" s="180"/>
      <c r="N376" s="201"/>
      <c r="O376" s="180"/>
      <c r="P376" s="180"/>
      <c r="Q376" s="180"/>
      <c r="R376" s="180"/>
      <c r="S376" s="186"/>
    </row>
    <row r="377" spans="1:19" ht="15" hidden="1" x14ac:dyDescent="0.25">
      <c r="A377" s="157"/>
      <c r="B377" s="187" t="s">
        <v>858</v>
      </c>
      <c r="C377" s="188" t="s">
        <v>859</v>
      </c>
      <c r="D377" s="187" t="s">
        <v>703</v>
      </c>
      <c r="E377" s="180"/>
      <c r="F377" s="189"/>
      <c r="G377" s="180"/>
      <c r="H377" s="180"/>
      <c r="I377" s="199"/>
      <c r="J377" s="199"/>
      <c r="K377" s="180"/>
      <c r="L377" s="180"/>
      <c r="M377" s="180"/>
      <c r="N377" s="201"/>
      <c r="O377" s="180"/>
      <c r="P377" s="180"/>
      <c r="Q377" s="180"/>
      <c r="R377" s="180"/>
      <c r="S377" s="186"/>
    </row>
    <row r="378" spans="1:19" ht="15" hidden="1" x14ac:dyDescent="0.25">
      <c r="A378" s="157"/>
      <c r="B378" s="187" t="s">
        <v>860</v>
      </c>
      <c r="C378" s="188" t="s">
        <v>861</v>
      </c>
      <c r="D378" s="187" t="s">
        <v>703</v>
      </c>
      <c r="E378" s="180"/>
      <c r="F378" s="189"/>
      <c r="G378" s="180"/>
      <c r="H378" s="180"/>
      <c r="I378" s="199"/>
      <c r="J378" s="199"/>
      <c r="K378" s="180"/>
      <c r="L378" s="180"/>
      <c r="M378" s="180"/>
      <c r="N378" s="201"/>
      <c r="O378" s="180"/>
      <c r="P378" s="180"/>
      <c r="Q378" s="180"/>
      <c r="R378" s="180"/>
      <c r="S378" s="186"/>
    </row>
    <row r="379" spans="1:19" ht="15" hidden="1" x14ac:dyDescent="0.25">
      <c r="A379" s="157"/>
      <c r="B379" s="187" t="s">
        <v>862</v>
      </c>
      <c r="C379" s="188" t="s">
        <v>863</v>
      </c>
      <c r="D379" s="187" t="s">
        <v>703</v>
      </c>
      <c r="E379" s="180"/>
      <c r="F379" s="189"/>
      <c r="G379" s="180"/>
      <c r="H379" s="180"/>
      <c r="I379" s="199"/>
      <c r="J379" s="199"/>
      <c r="K379" s="180"/>
      <c r="L379" s="180"/>
      <c r="M379" s="180"/>
      <c r="N379" s="201"/>
      <c r="O379" s="180"/>
      <c r="P379" s="180"/>
      <c r="Q379" s="180"/>
      <c r="R379" s="180"/>
      <c r="S379" s="186"/>
    </row>
    <row r="380" spans="1:19" ht="15" hidden="1" x14ac:dyDescent="0.25">
      <c r="A380" s="157"/>
      <c r="B380" s="187" t="s">
        <v>864</v>
      </c>
      <c r="C380" s="188" t="s">
        <v>865</v>
      </c>
      <c r="D380" s="187" t="s">
        <v>703</v>
      </c>
      <c r="E380" s="180"/>
      <c r="F380" s="189"/>
      <c r="G380" s="180"/>
      <c r="H380" s="180"/>
      <c r="I380" s="199"/>
      <c r="J380" s="199"/>
      <c r="K380" s="180"/>
      <c r="L380" s="180"/>
      <c r="M380" s="180"/>
      <c r="N380" s="201"/>
      <c r="O380" s="180"/>
      <c r="P380" s="180"/>
      <c r="Q380" s="180"/>
      <c r="R380" s="180"/>
      <c r="S380" s="186"/>
    </row>
    <row r="381" spans="1:19" ht="15" hidden="1" x14ac:dyDescent="0.25">
      <c r="A381" s="157"/>
      <c r="B381" s="187" t="s">
        <v>866</v>
      </c>
      <c r="C381" s="188" t="s">
        <v>867</v>
      </c>
      <c r="D381" s="187" t="s">
        <v>703</v>
      </c>
      <c r="E381" s="180"/>
      <c r="F381" s="189"/>
      <c r="G381" s="180"/>
      <c r="H381" s="180"/>
      <c r="I381" s="199"/>
      <c r="J381" s="199"/>
      <c r="K381" s="180"/>
      <c r="L381" s="180"/>
      <c r="M381" s="180"/>
      <c r="N381" s="201"/>
      <c r="O381" s="180"/>
      <c r="P381" s="180"/>
      <c r="Q381" s="180"/>
      <c r="R381" s="180"/>
      <c r="S381" s="186"/>
    </row>
    <row r="382" spans="1:19" ht="15" hidden="1" x14ac:dyDescent="0.25">
      <c r="A382" s="157"/>
      <c r="B382" s="187" t="s">
        <v>868</v>
      </c>
      <c r="C382" s="188" t="s">
        <v>869</v>
      </c>
      <c r="D382" s="187" t="s">
        <v>703</v>
      </c>
      <c r="E382" s="180"/>
      <c r="F382" s="189"/>
      <c r="G382" s="180"/>
      <c r="H382" s="180"/>
      <c r="I382" s="199"/>
      <c r="J382" s="199"/>
      <c r="K382" s="180"/>
      <c r="L382" s="180"/>
      <c r="M382" s="180"/>
      <c r="N382" s="201"/>
      <c r="O382" s="180"/>
      <c r="P382" s="180"/>
      <c r="Q382" s="180"/>
      <c r="R382" s="180"/>
      <c r="S382" s="186"/>
    </row>
    <row r="383" spans="1:19" ht="15" hidden="1" x14ac:dyDescent="0.25">
      <c r="A383" s="157"/>
      <c r="B383" s="187" t="s">
        <v>870</v>
      </c>
      <c r="C383" s="188" t="s">
        <v>871</v>
      </c>
      <c r="D383" s="187" t="s">
        <v>703</v>
      </c>
      <c r="E383" s="180"/>
      <c r="F383" s="189"/>
      <c r="G383" s="180"/>
      <c r="H383" s="180"/>
      <c r="I383" s="199"/>
      <c r="J383" s="199"/>
      <c r="K383" s="180"/>
      <c r="L383" s="180"/>
      <c r="M383" s="180"/>
      <c r="N383" s="201"/>
      <c r="O383" s="180"/>
      <c r="P383" s="180"/>
      <c r="Q383" s="180"/>
      <c r="R383" s="180"/>
      <c r="S383" s="186"/>
    </row>
    <row r="384" spans="1:19" ht="15" hidden="1" x14ac:dyDescent="0.25">
      <c r="A384" s="157"/>
      <c r="B384" s="187" t="s">
        <v>872</v>
      </c>
      <c r="C384" s="188" t="s">
        <v>873</v>
      </c>
      <c r="D384" s="187" t="s">
        <v>703</v>
      </c>
      <c r="E384" s="180"/>
      <c r="F384" s="189"/>
      <c r="G384" s="180"/>
      <c r="H384" s="180"/>
      <c r="I384" s="199"/>
      <c r="J384" s="199"/>
      <c r="K384" s="180"/>
      <c r="L384" s="180"/>
      <c r="M384" s="180"/>
      <c r="N384" s="201"/>
      <c r="O384" s="180"/>
      <c r="P384" s="180"/>
      <c r="Q384" s="180"/>
      <c r="R384" s="180"/>
      <c r="S384" s="186"/>
    </row>
    <row r="385" spans="1:19" ht="15" hidden="1" x14ac:dyDescent="0.25">
      <c r="A385" s="157"/>
      <c r="B385" s="187" t="s">
        <v>874</v>
      </c>
      <c r="C385" s="188" t="s">
        <v>875</v>
      </c>
      <c r="D385" s="187" t="s">
        <v>703</v>
      </c>
      <c r="E385" s="180"/>
      <c r="F385" s="189"/>
      <c r="G385" s="180"/>
      <c r="H385" s="180"/>
      <c r="I385" s="199"/>
      <c r="J385" s="199"/>
      <c r="K385" s="180"/>
      <c r="L385" s="180"/>
      <c r="M385" s="180"/>
      <c r="N385" s="201"/>
      <c r="O385" s="180"/>
      <c r="P385" s="180"/>
      <c r="Q385" s="180"/>
      <c r="R385" s="180"/>
      <c r="S385" s="186"/>
    </row>
    <row r="386" spans="1:19" ht="15" hidden="1" x14ac:dyDescent="0.25">
      <c r="A386" s="157"/>
      <c r="B386" s="187" t="s">
        <v>876</v>
      </c>
      <c r="C386" s="188" t="s">
        <v>877</v>
      </c>
      <c r="D386" s="187" t="s">
        <v>703</v>
      </c>
      <c r="E386" s="180"/>
      <c r="F386" s="189"/>
      <c r="G386" s="180"/>
      <c r="H386" s="180"/>
      <c r="I386" s="199"/>
      <c r="J386" s="199"/>
      <c r="K386" s="180"/>
      <c r="L386" s="180"/>
      <c r="M386" s="180"/>
      <c r="N386" s="201"/>
      <c r="O386" s="180"/>
      <c r="P386" s="180"/>
      <c r="Q386" s="180"/>
      <c r="R386" s="180"/>
      <c r="S386" s="186"/>
    </row>
    <row r="387" spans="1:19" ht="15" hidden="1" x14ac:dyDescent="0.25">
      <c r="A387" s="157"/>
      <c r="B387" s="187" t="s">
        <v>878</v>
      </c>
      <c r="C387" s="188" t="s">
        <v>879</v>
      </c>
      <c r="D387" s="187" t="s">
        <v>703</v>
      </c>
      <c r="E387" s="180"/>
      <c r="F387" s="189"/>
      <c r="G387" s="180"/>
      <c r="H387" s="180"/>
      <c r="I387" s="199"/>
      <c r="J387" s="199"/>
      <c r="K387" s="180"/>
      <c r="L387" s="180"/>
      <c r="M387" s="180"/>
      <c r="N387" s="201"/>
      <c r="O387" s="180"/>
      <c r="P387" s="180"/>
      <c r="Q387" s="180"/>
      <c r="R387" s="180"/>
      <c r="S387" s="186"/>
    </row>
    <row r="388" spans="1:19" ht="15" hidden="1" x14ac:dyDescent="0.25">
      <c r="A388" s="157"/>
      <c r="B388" s="187" t="s">
        <v>880</v>
      </c>
      <c r="C388" s="188" t="s">
        <v>881</v>
      </c>
      <c r="D388" s="187" t="s">
        <v>703</v>
      </c>
      <c r="E388" s="180"/>
      <c r="F388" s="189"/>
      <c r="G388" s="180"/>
      <c r="H388" s="180"/>
      <c r="I388" s="199"/>
      <c r="J388" s="199"/>
      <c r="K388" s="180"/>
      <c r="L388" s="180"/>
      <c r="M388" s="180"/>
      <c r="N388" s="201"/>
      <c r="O388" s="180"/>
      <c r="P388" s="180"/>
      <c r="Q388" s="180"/>
      <c r="R388" s="180"/>
      <c r="S388" s="186"/>
    </row>
    <row r="389" spans="1:19" ht="15" hidden="1" x14ac:dyDescent="0.25">
      <c r="A389" s="157"/>
      <c r="B389" s="187" t="s">
        <v>882</v>
      </c>
      <c r="C389" s="188" t="s">
        <v>883</v>
      </c>
      <c r="D389" s="187" t="s">
        <v>703</v>
      </c>
      <c r="E389" s="180"/>
      <c r="F389" s="189"/>
      <c r="G389" s="180"/>
      <c r="H389" s="180"/>
      <c r="I389" s="199"/>
      <c r="J389" s="199"/>
      <c r="K389" s="180"/>
      <c r="L389" s="180"/>
      <c r="M389" s="180"/>
      <c r="N389" s="201"/>
      <c r="O389" s="180"/>
      <c r="P389" s="180"/>
      <c r="Q389" s="180"/>
      <c r="R389" s="180"/>
      <c r="S389" s="186"/>
    </row>
    <row r="390" spans="1:19" ht="15" hidden="1" x14ac:dyDescent="0.25">
      <c r="A390" s="157"/>
      <c r="B390" s="187" t="s">
        <v>884</v>
      </c>
      <c r="C390" s="188" t="s">
        <v>885</v>
      </c>
      <c r="D390" s="187" t="s">
        <v>703</v>
      </c>
      <c r="E390" s="180"/>
      <c r="F390" s="189"/>
      <c r="G390" s="180"/>
      <c r="H390" s="180"/>
      <c r="I390" s="199"/>
      <c r="J390" s="199"/>
      <c r="K390" s="180"/>
      <c r="L390" s="180"/>
      <c r="M390" s="180"/>
      <c r="N390" s="201"/>
      <c r="O390" s="180"/>
      <c r="P390" s="180"/>
      <c r="Q390" s="180"/>
      <c r="R390" s="180"/>
      <c r="S390" s="186"/>
    </row>
    <row r="391" spans="1:19" ht="15" hidden="1" x14ac:dyDescent="0.25">
      <c r="A391" s="157"/>
      <c r="B391" s="187" t="s">
        <v>886</v>
      </c>
      <c r="C391" s="188" t="s">
        <v>887</v>
      </c>
      <c r="D391" s="187" t="s">
        <v>703</v>
      </c>
      <c r="E391" s="180"/>
      <c r="F391" s="189"/>
      <c r="G391" s="180"/>
      <c r="H391" s="180"/>
      <c r="I391" s="199"/>
      <c r="J391" s="199"/>
      <c r="K391" s="180"/>
      <c r="L391" s="180"/>
      <c r="M391" s="180"/>
      <c r="N391" s="201"/>
      <c r="O391" s="180"/>
      <c r="P391" s="180"/>
      <c r="Q391" s="180"/>
      <c r="R391" s="180"/>
      <c r="S391" s="186"/>
    </row>
    <row r="392" spans="1:19" ht="15" hidden="1" x14ac:dyDescent="0.25">
      <c r="A392" s="157"/>
      <c r="B392" s="187" t="s">
        <v>888</v>
      </c>
      <c r="C392" s="188" t="s">
        <v>889</v>
      </c>
      <c r="D392" s="187" t="s">
        <v>703</v>
      </c>
      <c r="E392" s="180"/>
      <c r="F392" s="189"/>
      <c r="G392" s="180"/>
      <c r="H392" s="180"/>
      <c r="I392" s="199"/>
      <c r="J392" s="199"/>
      <c r="K392" s="180"/>
      <c r="L392" s="180"/>
      <c r="M392" s="180"/>
      <c r="N392" s="201"/>
      <c r="O392" s="180"/>
      <c r="P392" s="180"/>
      <c r="Q392" s="180"/>
      <c r="R392" s="180"/>
      <c r="S392" s="186"/>
    </row>
    <row r="393" spans="1:19" ht="15" hidden="1" x14ac:dyDescent="0.25">
      <c r="A393" s="157"/>
      <c r="B393" s="187" t="s">
        <v>890</v>
      </c>
      <c r="C393" s="188" t="s">
        <v>891</v>
      </c>
      <c r="D393" s="187" t="s">
        <v>703</v>
      </c>
      <c r="E393" s="180"/>
      <c r="F393" s="189"/>
      <c r="G393" s="180"/>
      <c r="H393" s="180"/>
      <c r="I393" s="199"/>
      <c r="J393" s="199"/>
      <c r="K393" s="180"/>
      <c r="L393" s="180"/>
      <c r="M393" s="180"/>
      <c r="N393" s="201"/>
      <c r="O393" s="180"/>
      <c r="P393" s="180"/>
      <c r="Q393" s="180"/>
      <c r="R393" s="180"/>
      <c r="S393" s="186"/>
    </row>
    <row r="394" spans="1:19" ht="15" hidden="1" x14ac:dyDescent="0.25">
      <c r="A394" s="157"/>
      <c r="B394" s="187" t="s">
        <v>892</v>
      </c>
      <c r="C394" s="188" t="s">
        <v>893</v>
      </c>
      <c r="D394" s="187" t="s">
        <v>703</v>
      </c>
      <c r="E394" s="180"/>
      <c r="F394" s="189"/>
      <c r="G394" s="180"/>
      <c r="H394" s="180"/>
      <c r="I394" s="199"/>
      <c r="J394" s="199"/>
      <c r="K394" s="180"/>
      <c r="L394" s="180"/>
      <c r="M394" s="180"/>
      <c r="N394" s="201"/>
      <c r="O394" s="180"/>
      <c r="P394" s="180"/>
      <c r="Q394" s="180"/>
      <c r="R394" s="180"/>
      <c r="S394" s="186"/>
    </row>
    <row r="395" spans="1:19" ht="15" hidden="1" x14ac:dyDescent="0.25">
      <c r="A395" s="157"/>
      <c r="B395" s="187" t="s">
        <v>894</v>
      </c>
      <c r="C395" s="188" t="s">
        <v>895</v>
      </c>
      <c r="D395" s="187" t="s">
        <v>703</v>
      </c>
      <c r="E395" s="180"/>
      <c r="F395" s="189"/>
      <c r="G395" s="180"/>
      <c r="H395" s="180"/>
      <c r="I395" s="199"/>
      <c r="J395" s="199"/>
      <c r="K395" s="180"/>
      <c r="L395" s="180"/>
      <c r="M395" s="180"/>
      <c r="N395" s="201"/>
      <c r="O395" s="180"/>
      <c r="P395" s="180"/>
      <c r="Q395" s="180"/>
      <c r="R395" s="180"/>
      <c r="S395" s="186"/>
    </row>
    <row r="396" spans="1:19" ht="15" hidden="1" x14ac:dyDescent="0.25">
      <c r="A396" s="157"/>
      <c r="B396" s="187" t="s">
        <v>896</v>
      </c>
      <c r="C396" s="188" t="s">
        <v>897</v>
      </c>
      <c r="D396" s="187" t="s">
        <v>703</v>
      </c>
      <c r="E396" s="180"/>
      <c r="F396" s="189"/>
      <c r="G396" s="180"/>
      <c r="H396" s="180"/>
      <c r="I396" s="199"/>
      <c r="J396" s="199"/>
      <c r="K396" s="180"/>
      <c r="L396" s="180"/>
      <c r="M396" s="180"/>
      <c r="N396" s="201"/>
      <c r="O396" s="180"/>
      <c r="P396" s="180"/>
      <c r="Q396" s="180"/>
      <c r="R396" s="180"/>
      <c r="S396" s="186"/>
    </row>
    <row r="397" spans="1:19" ht="15" hidden="1" x14ac:dyDescent="0.25">
      <c r="A397" s="157"/>
      <c r="B397" s="187" t="s">
        <v>898</v>
      </c>
      <c r="C397" s="188" t="s">
        <v>899</v>
      </c>
      <c r="D397" s="187" t="s">
        <v>703</v>
      </c>
      <c r="E397" s="180"/>
      <c r="F397" s="189"/>
      <c r="G397" s="180"/>
      <c r="H397" s="180"/>
      <c r="I397" s="199"/>
      <c r="J397" s="199"/>
      <c r="K397" s="180"/>
      <c r="L397" s="180"/>
      <c r="M397" s="180"/>
      <c r="N397" s="201"/>
      <c r="O397" s="180"/>
      <c r="P397" s="180"/>
      <c r="Q397" s="180"/>
      <c r="R397" s="180"/>
      <c r="S397" s="186"/>
    </row>
    <row r="398" spans="1:19" ht="15" hidden="1" x14ac:dyDescent="0.25">
      <c r="A398" s="157"/>
      <c r="B398" s="187" t="s">
        <v>900</v>
      </c>
      <c r="C398" s="188" t="s">
        <v>901</v>
      </c>
      <c r="D398" s="187" t="s">
        <v>703</v>
      </c>
      <c r="E398" s="180"/>
      <c r="F398" s="189"/>
      <c r="G398" s="180"/>
      <c r="H398" s="180"/>
      <c r="I398" s="199"/>
      <c r="J398" s="199"/>
      <c r="K398" s="180"/>
      <c r="L398" s="180"/>
      <c r="M398" s="180"/>
      <c r="N398" s="201"/>
      <c r="O398" s="180"/>
      <c r="P398" s="180"/>
      <c r="Q398" s="180"/>
      <c r="R398" s="180"/>
      <c r="S398" s="186"/>
    </row>
    <row r="399" spans="1:19" ht="15" hidden="1" x14ac:dyDescent="0.25">
      <c r="A399" s="157"/>
      <c r="B399" s="187" t="s">
        <v>902</v>
      </c>
      <c r="C399" s="188" t="s">
        <v>903</v>
      </c>
      <c r="D399" s="187" t="s">
        <v>703</v>
      </c>
      <c r="E399" s="180"/>
      <c r="F399" s="189"/>
      <c r="G399" s="180"/>
      <c r="H399" s="180"/>
      <c r="I399" s="199"/>
      <c r="J399" s="199"/>
      <c r="K399" s="180"/>
      <c r="L399" s="180"/>
      <c r="M399" s="180"/>
      <c r="N399" s="201"/>
      <c r="O399" s="180"/>
      <c r="P399" s="180"/>
      <c r="Q399" s="180"/>
      <c r="R399" s="180"/>
      <c r="S399" s="186"/>
    </row>
    <row r="400" spans="1:19" ht="15" hidden="1" x14ac:dyDescent="0.25">
      <c r="A400" s="157"/>
      <c r="B400" s="187" t="s">
        <v>904</v>
      </c>
      <c r="C400" s="188" t="s">
        <v>905</v>
      </c>
      <c r="D400" s="187" t="s">
        <v>703</v>
      </c>
      <c r="E400" s="180"/>
      <c r="F400" s="189"/>
      <c r="G400" s="180"/>
      <c r="H400" s="180"/>
      <c r="I400" s="199"/>
      <c r="J400" s="199"/>
      <c r="K400" s="180"/>
      <c r="L400" s="180"/>
      <c r="M400" s="180"/>
      <c r="N400" s="201"/>
      <c r="O400" s="180"/>
      <c r="P400" s="180"/>
      <c r="Q400" s="180"/>
      <c r="R400" s="180"/>
      <c r="S400" s="186"/>
    </row>
    <row r="401" spans="1:19" ht="15" hidden="1" x14ac:dyDescent="0.25">
      <c r="A401" s="157"/>
      <c r="B401" s="187" t="s">
        <v>906</v>
      </c>
      <c r="C401" s="188" t="s">
        <v>907</v>
      </c>
      <c r="D401" s="187" t="s">
        <v>703</v>
      </c>
      <c r="E401" s="180"/>
      <c r="F401" s="189"/>
      <c r="G401" s="180"/>
      <c r="H401" s="180"/>
      <c r="I401" s="199"/>
      <c r="J401" s="199"/>
      <c r="K401" s="180"/>
      <c r="L401" s="180"/>
      <c r="M401" s="180"/>
      <c r="N401" s="201"/>
      <c r="O401" s="180"/>
      <c r="P401" s="180"/>
      <c r="Q401" s="180"/>
      <c r="R401" s="180"/>
      <c r="S401" s="186"/>
    </row>
    <row r="402" spans="1:19" ht="15" hidden="1" x14ac:dyDescent="0.25">
      <c r="A402" s="157"/>
      <c r="B402" s="187" t="s">
        <v>908</v>
      </c>
      <c r="C402" s="188" t="s">
        <v>909</v>
      </c>
      <c r="D402" s="187" t="s">
        <v>703</v>
      </c>
      <c r="E402" s="180"/>
      <c r="F402" s="189"/>
      <c r="G402" s="180"/>
      <c r="H402" s="180"/>
      <c r="I402" s="199"/>
      <c r="J402" s="199"/>
      <c r="K402" s="180"/>
      <c r="L402" s="180"/>
      <c r="M402" s="180"/>
      <c r="N402" s="201"/>
      <c r="O402" s="180"/>
      <c r="P402" s="180"/>
      <c r="Q402" s="180"/>
      <c r="R402" s="180"/>
      <c r="S402" s="186"/>
    </row>
    <row r="403" spans="1:19" ht="15" hidden="1" x14ac:dyDescent="0.25">
      <c r="A403" s="157"/>
      <c r="B403" s="187" t="s">
        <v>910</v>
      </c>
      <c r="C403" s="188" t="s">
        <v>911</v>
      </c>
      <c r="D403" s="187" t="s">
        <v>703</v>
      </c>
      <c r="E403" s="180"/>
      <c r="F403" s="189"/>
      <c r="G403" s="180"/>
      <c r="H403" s="180"/>
      <c r="I403" s="199"/>
      <c r="J403" s="199"/>
      <c r="K403" s="180"/>
      <c r="L403" s="180"/>
      <c r="M403" s="180"/>
      <c r="N403" s="201"/>
      <c r="O403" s="180"/>
      <c r="P403" s="180"/>
      <c r="Q403" s="180"/>
      <c r="R403" s="180"/>
      <c r="S403" s="186"/>
    </row>
    <row r="404" spans="1:19" ht="15" hidden="1" x14ac:dyDescent="0.25">
      <c r="A404" s="157"/>
      <c r="B404" s="187" t="s">
        <v>912</v>
      </c>
      <c r="C404" s="188" t="s">
        <v>913</v>
      </c>
      <c r="D404" s="187" t="s">
        <v>703</v>
      </c>
      <c r="E404" s="180"/>
      <c r="F404" s="189"/>
      <c r="G404" s="180"/>
      <c r="H404" s="180"/>
      <c r="I404" s="199"/>
      <c r="J404" s="199"/>
      <c r="K404" s="180"/>
      <c r="L404" s="180"/>
      <c r="M404" s="180"/>
      <c r="N404" s="201"/>
      <c r="O404" s="180"/>
      <c r="P404" s="180"/>
      <c r="Q404" s="180"/>
      <c r="R404" s="180"/>
      <c r="S404" s="186"/>
    </row>
    <row r="405" spans="1:19" ht="15" hidden="1" x14ac:dyDescent="0.25">
      <c r="A405" s="157"/>
      <c r="B405" s="187" t="s">
        <v>914</v>
      </c>
      <c r="C405" s="188" t="s">
        <v>915</v>
      </c>
      <c r="D405" s="187" t="s">
        <v>703</v>
      </c>
      <c r="E405" s="180"/>
      <c r="F405" s="189"/>
      <c r="G405" s="180"/>
      <c r="H405" s="180"/>
      <c r="I405" s="199"/>
      <c r="J405" s="199"/>
      <c r="K405" s="180"/>
      <c r="L405" s="180"/>
      <c r="M405" s="180"/>
      <c r="N405" s="201"/>
      <c r="O405" s="180"/>
      <c r="P405" s="180"/>
      <c r="Q405" s="180"/>
      <c r="R405" s="180"/>
      <c r="S405" s="186"/>
    </row>
    <row r="406" spans="1:19" ht="15" hidden="1" x14ac:dyDescent="0.25">
      <c r="A406" s="157"/>
      <c r="B406" s="187" t="s">
        <v>916</v>
      </c>
      <c r="C406" s="188" t="s">
        <v>917</v>
      </c>
      <c r="D406" s="187" t="s">
        <v>703</v>
      </c>
      <c r="E406" s="180"/>
      <c r="F406" s="189"/>
      <c r="G406" s="180"/>
      <c r="H406" s="180"/>
      <c r="I406" s="199"/>
      <c r="J406" s="199"/>
      <c r="K406" s="180"/>
      <c r="L406" s="180"/>
      <c r="M406" s="180"/>
      <c r="N406" s="201"/>
      <c r="O406" s="180"/>
      <c r="P406" s="180"/>
      <c r="Q406" s="180"/>
      <c r="R406" s="180"/>
      <c r="S406" s="186"/>
    </row>
    <row r="407" spans="1:19" ht="15" hidden="1" x14ac:dyDescent="0.25">
      <c r="A407" s="157"/>
      <c r="B407" s="187" t="s">
        <v>918</v>
      </c>
      <c r="C407" s="188" t="s">
        <v>919</v>
      </c>
      <c r="D407" s="187" t="s">
        <v>703</v>
      </c>
      <c r="E407" s="180"/>
      <c r="F407" s="189"/>
      <c r="G407" s="180"/>
      <c r="H407" s="180"/>
      <c r="I407" s="199"/>
      <c r="J407" s="199"/>
      <c r="K407" s="180"/>
      <c r="L407" s="180"/>
      <c r="M407" s="180"/>
      <c r="N407" s="201"/>
      <c r="O407" s="180"/>
      <c r="P407" s="180"/>
      <c r="Q407" s="180"/>
      <c r="R407" s="180"/>
      <c r="S407" s="186"/>
    </row>
    <row r="408" spans="1:19" ht="15" hidden="1" x14ac:dyDescent="0.25">
      <c r="A408" s="157"/>
      <c r="B408" s="187" t="s">
        <v>920</v>
      </c>
      <c r="C408" s="188" t="s">
        <v>921</v>
      </c>
      <c r="D408" s="187" t="s">
        <v>703</v>
      </c>
      <c r="E408" s="180"/>
      <c r="F408" s="189"/>
      <c r="G408" s="180"/>
      <c r="H408" s="180"/>
      <c r="I408" s="199"/>
      <c r="J408" s="199"/>
      <c r="K408" s="180"/>
      <c r="L408" s="180"/>
      <c r="M408" s="180"/>
      <c r="N408" s="201"/>
      <c r="O408" s="180"/>
      <c r="P408" s="180"/>
      <c r="Q408" s="180"/>
      <c r="R408" s="180"/>
      <c r="S408" s="186"/>
    </row>
    <row r="409" spans="1:19" ht="15" hidden="1" x14ac:dyDescent="0.25">
      <c r="A409" s="157"/>
      <c r="B409" s="187" t="s">
        <v>922</v>
      </c>
      <c r="C409" s="188" t="s">
        <v>923</v>
      </c>
      <c r="D409" s="187" t="s">
        <v>703</v>
      </c>
      <c r="E409" s="180"/>
      <c r="F409" s="189"/>
      <c r="G409" s="180"/>
      <c r="H409" s="180"/>
      <c r="I409" s="199"/>
      <c r="J409" s="199"/>
      <c r="K409" s="180"/>
      <c r="L409" s="180"/>
      <c r="M409" s="180"/>
      <c r="N409" s="201"/>
      <c r="O409" s="180"/>
      <c r="P409" s="180"/>
      <c r="Q409" s="180"/>
      <c r="R409" s="180"/>
      <c r="S409" s="186"/>
    </row>
    <row r="410" spans="1:19" ht="15" hidden="1" x14ac:dyDescent="0.25">
      <c r="A410" s="157"/>
      <c r="B410" s="187" t="s">
        <v>924</v>
      </c>
      <c r="C410" s="188" t="s">
        <v>925</v>
      </c>
      <c r="D410" s="187" t="s">
        <v>703</v>
      </c>
      <c r="E410" s="180"/>
      <c r="F410" s="189"/>
      <c r="G410" s="180"/>
      <c r="H410" s="180"/>
      <c r="I410" s="199"/>
      <c r="J410" s="199"/>
      <c r="K410" s="180"/>
      <c r="L410" s="180"/>
      <c r="M410" s="180"/>
      <c r="N410" s="201"/>
      <c r="O410" s="180"/>
      <c r="P410" s="180"/>
      <c r="Q410" s="180"/>
      <c r="R410" s="180"/>
      <c r="S410" s="186"/>
    </row>
    <row r="411" spans="1:19" ht="15" hidden="1" x14ac:dyDescent="0.25">
      <c r="A411" s="157"/>
      <c r="B411" s="187" t="s">
        <v>926</v>
      </c>
      <c r="C411" s="188" t="s">
        <v>927</v>
      </c>
      <c r="D411" s="187" t="s">
        <v>703</v>
      </c>
      <c r="E411" s="180"/>
      <c r="F411" s="189"/>
      <c r="G411" s="180"/>
      <c r="H411" s="180"/>
      <c r="I411" s="199"/>
      <c r="J411" s="199"/>
      <c r="K411" s="180"/>
      <c r="L411" s="180"/>
      <c r="M411" s="180"/>
      <c r="N411" s="201"/>
      <c r="O411" s="180"/>
      <c r="P411" s="180"/>
      <c r="Q411" s="180"/>
      <c r="R411" s="180"/>
      <c r="S411" s="186"/>
    </row>
    <row r="412" spans="1:19" ht="15" hidden="1" x14ac:dyDescent="0.25">
      <c r="A412" s="157"/>
      <c r="B412" s="187" t="s">
        <v>928</v>
      </c>
      <c r="C412" s="188" t="s">
        <v>929</v>
      </c>
      <c r="D412" s="187" t="s">
        <v>703</v>
      </c>
      <c r="E412" s="180"/>
      <c r="F412" s="189"/>
      <c r="G412" s="180"/>
      <c r="H412" s="180"/>
      <c r="I412" s="199"/>
      <c r="J412" s="199"/>
      <c r="K412" s="180"/>
      <c r="L412" s="180"/>
      <c r="M412" s="180"/>
      <c r="N412" s="201"/>
      <c r="O412" s="180"/>
      <c r="P412" s="180"/>
      <c r="Q412" s="180"/>
      <c r="R412" s="180"/>
      <c r="S412" s="186"/>
    </row>
    <row r="413" spans="1:19" ht="15" hidden="1" x14ac:dyDescent="0.25">
      <c r="A413" s="157"/>
      <c r="B413" s="187" t="s">
        <v>930</v>
      </c>
      <c r="C413" s="188" t="s">
        <v>931</v>
      </c>
      <c r="D413" s="187" t="s">
        <v>703</v>
      </c>
      <c r="E413" s="180"/>
      <c r="F413" s="189"/>
      <c r="G413" s="180"/>
      <c r="H413" s="180"/>
      <c r="I413" s="199"/>
      <c r="J413" s="199"/>
      <c r="K413" s="180"/>
      <c r="L413" s="180"/>
      <c r="M413" s="180"/>
      <c r="N413" s="201"/>
      <c r="O413" s="180"/>
      <c r="P413" s="180"/>
      <c r="Q413" s="180"/>
      <c r="R413" s="180"/>
      <c r="S413" s="186"/>
    </row>
    <row r="414" spans="1:19" ht="15" hidden="1" x14ac:dyDescent="0.25">
      <c r="A414" s="157"/>
      <c r="B414" s="187" t="s">
        <v>932</v>
      </c>
      <c r="C414" s="188" t="s">
        <v>933</v>
      </c>
      <c r="D414" s="187" t="s">
        <v>703</v>
      </c>
      <c r="E414" s="180"/>
      <c r="F414" s="189"/>
      <c r="G414" s="180"/>
      <c r="H414" s="180"/>
      <c r="I414" s="199"/>
      <c r="J414" s="199"/>
      <c r="K414" s="180"/>
      <c r="L414" s="180"/>
      <c r="M414" s="180"/>
      <c r="N414" s="201"/>
      <c r="O414" s="180"/>
      <c r="P414" s="180"/>
      <c r="Q414" s="180"/>
      <c r="R414" s="180"/>
      <c r="S414" s="186"/>
    </row>
    <row r="415" spans="1:19" ht="15" hidden="1" x14ac:dyDescent="0.25">
      <c r="A415" s="157"/>
      <c r="B415" s="187" t="s">
        <v>934</v>
      </c>
      <c r="C415" s="188" t="s">
        <v>935</v>
      </c>
      <c r="D415" s="187" t="s">
        <v>703</v>
      </c>
      <c r="E415" s="180"/>
      <c r="F415" s="189"/>
      <c r="G415" s="180"/>
      <c r="H415" s="180"/>
      <c r="I415" s="199"/>
      <c r="J415" s="199"/>
      <c r="K415" s="180"/>
      <c r="L415" s="180"/>
      <c r="M415" s="180"/>
      <c r="N415" s="201"/>
      <c r="O415" s="180"/>
      <c r="P415" s="180"/>
      <c r="Q415" s="180"/>
      <c r="R415" s="180"/>
      <c r="S415" s="186"/>
    </row>
    <row r="416" spans="1:19" ht="15" hidden="1" x14ac:dyDescent="0.25">
      <c r="A416" s="157"/>
      <c r="B416" s="187" t="s">
        <v>936</v>
      </c>
      <c r="C416" s="188" t="s">
        <v>937</v>
      </c>
      <c r="D416" s="187" t="s">
        <v>703</v>
      </c>
      <c r="E416" s="180"/>
      <c r="F416" s="189"/>
      <c r="G416" s="180"/>
      <c r="H416" s="180"/>
      <c r="I416" s="199"/>
      <c r="J416" s="199"/>
      <c r="K416" s="180"/>
      <c r="L416" s="180"/>
      <c r="M416" s="180"/>
      <c r="N416" s="201"/>
      <c r="O416" s="180"/>
      <c r="P416" s="180"/>
      <c r="Q416" s="180"/>
      <c r="R416" s="180"/>
      <c r="S416" s="186"/>
    </row>
    <row r="417" spans="1:19" ht="15" hidden="1" x14ac:dyDescent="0.25">
      <c r="A417" s="157"/>
      <c r="B417" s="187" t="s">
        <v>938</v>
      </c>
      <c r="C417" s="188" t="s">
        <v>939</v>
      </c>
      <c r="D417" s="187" t="s">
        <v>703</v>
      </c>
      <c r="E417" s="180"/>
      <c r="F417" s="189"/>
      <c r="G417" s="180"/>
      <c r="H417" s="180"/>
      <c r="I417" s="199"/>
      <c r="J417" s="199"/>
      <c r="K417" s="180"/>
      <c r="L417" s="180"/>
      <c r="M417" s="180"/>
      <c r="N417" s="201"/>
      <c r="O417" s="180"/>
      <c r="P417" s="180"/>
      <c r="Q417" s="180"/>
      <c r="R417" s="180"/>
      <c r="S417" s="186"/>
    </row>
    <row r="418" spans="1:19" ht="15" hidden="1" x14ac:dyDescent="0.25">
      <c r="A418" s="157"/>
      <c r="B418" s="187" t="s">
        <v>940</v>
      </c>
      <c r="C418" s="188" t="s">
        <v>941</v>
      </c>
      <c r="D418" s="187" t="s">
        <v>703</v>
      </c>
      <c r="E418" s="180"/>
      <c r="F418" s="189"/>
      <c r="G418" s="180"/>
      <c r="H418" s="180"/>
      <c r="I418" s="199"/>
      <c r="J418" s="199"/>
      <c r="K418" s="180"/>
      <c r="L418" s="180"/>
      <c r="M418" s="180"/>
      <c r="N418" s="201"/>
      <c r="O418" s="180"/>
      <c r="P418" s="180"/>
      <c r="Q418" s="180"/>
      <c r="R418" s="180"/>
      <c r="S418" s="186"/>
    </row>
    <row r="419" spans="1:19" ht="15" hidden="1" x14ac:dyDescent="0.25">
      <c r="A419" s="157"/>
      <c r="B419" s="187" t="s">
        <v>942</v>
      </c>
      <c r="C419" s="188" t="s">
        <v>943</v>
      </c>
      <c r="D419" s="187" t="s">
        <v>703</v>
      </c>
      <c r="E419" s="180"/>
      <c r="F419" s="189"/>
      <c r="G419" s="180"/>
      <c r="H419" s="180"/>
      <c r="I419" s="199"/>
      <c r="J419" s="199"/>
      <c r="K419" s="180"/>
      <c r="L419" s="180"/>
      <c r="M419" s="180"/>
      <c r="N419" s="201"/>
      <c r="O419" s="180"/>
      <c r="P419" s="180"/>
      <c r="Q419" s="180"/>
      <c r="R419" s="180"/>
      <c r="S419" s="186"/>
    </row>
    <row r="420" spans="1:19" ht="15" hidden="1" x14ac:dyDescent="0.25">
      <c r="A420" s="157"/>
      <c r="B420" s="187" t="s">
        <v>944</v>
      </c>
      <c r="C420" s="188" t="s">
        <v>945</v>
      </c>
      <c r="D420" s="187" t="s">
        <v>703</v>
      </c>
      <c r="E420" s="180"/>
      <c r="F420" s="189"/>
      <c r="G420" s="180"/>
      <c r="H420" s="180"/>
      <c r="I420" s="199"/>
      <c r="J420" s="199"/>
      <c r="K420" s="180"/>
      <c r="L420" s="180"/>
      <c r="M420" s="180"/>
      <c r="N420" s="201"/>
      <c r="O420" s="180"/>
      <c r="P420" s="180"/>
      <c r="Q420" s="180"/>
      <c r="R420" s="180"/>
      <c r="S420" s="186"/>
    </row>
    <row r="421" spans="1:19" ht="15" hidden="1" x14ac:dyDescent="0.25">
      <c r="A421" s="157"/>
      <c r="B421" s="187" t="s">
        <v>946</v>
      </c>
      <c r="C421" s="188" t="s">
        <v>947</v>
      </c>
      <c r="D421" s="187" t="s">
        <v>703</v>
      </c>
      <c r="E421" s="180"/>
      <c r="F421" s="189"/>
      <c r="G421" s="180"/>
      <c r="H421" s="180"/>
      <c r="I421" s="199"/>
      <c r="J421" s="199"/>
      <c r="K421" s="180"/>
      <c r="L421" s="180"/>
      <c r="M421" s="180"/>
      <c r="N421" s="201"/>
      <c r="O421" s="180"/>
      <c r="P421" s="180"/>
      <c r="Q421" s="180"/>
      <c r="R421" s="180"/>
      <c r="S421" s="186"/>
    </row>
    <row r="422" spans="1:19" ht="15" hidden="1" x14ac:dyDescent="0.25">
      <c r="A422" s="157"/>
      <c r="B422" s="187" t="s">
        <v>948</v>
      </c>
      <c r="C422" s="188" t="s">
        <v>949</v>
      </c>
      <c r="D422" s="187" t="s">
        <v>703</v>
      </c>
      <c r="E422" s="180"/>
      <c r="F422" s="189"/>
      <c r="G422" s="180"/>
      <c r="H422" s="180"/>
      <c r="I422" s="199"/>
      <c r="J422" s="199"/>
      <c r="K422" s="180"/>
      <c r="L422" s="180"/>
      <c r="M422" s="180"/>
      <c r="N422" s="201"/>
      <c r="O422" s="180"/>
      <c r="P422" s="180"/>
      <c r="Q422" s="180"/>
      <c r="R422" s="180"/>
      <c r="S422" s="186"/>
    </row>
    <row r="423" spans="1:19" ht="15" hidden="1" x14ac:dyDescent="0.25">
      <c r="A423" s="157"/>
      <c r="B423" s="187" t="s">
        <v>950</v>
      </c>
      <c r="C423" s="188" t="s">
        <v>951</v>
      </c>
      <c r="D423" s="187" t="s">
        <v>703</v>
      </c>
      <c r="E423" s="180"/>
      <c r="F423" s="189"/>
      <c r="G423" s="180"/>
      <c r="H423" s="180"/>
      <c r="I423" s="199"/>
      <c r="J423" s="199"/>
      <c r="K423" s="180"/>
      <c r="L423" s="180"/>
      <c r="M423" s="180"/>
      <c r="N423" s="201"/>
      <c r="O423" s="180"/>
      <c r="P423" s="180"/>
      <c r="Q423" s="180"/>
      <c r="R423" s="180"/>
      <c r="S423" s="186"/>
    </row>
    <row r="424" spans="1:19" ht="15" hidden="1" x14ac:dyDescent="0.25">
      <c r="A424" s="157"/>
      <c r="B424" s="187" t="s">
        <v>952</v>
      </c>
      <c r="C424" s="188" t="s">
        <v>953</v>
      </c>
      <c r="D424" s="187" t="s">
        <v>703</v>
      </c>
      <c r="E424" s="180"/>
      <c r="F424" s="189"/>
      <c r="G424" s="180"/>
      <c r="H424" s="180"/>
      <c r="I424" s="199"/>
      <c r="J424" s="199"/>
      <c r="K424" s="180"/>
      <c r="L424" s="180"/>
      <c r="M424" s="180"/>
      <c r="N424" s="201"/>
      <c r="O424" s="180"/>
      <c r="P424" s="180"/>
      <c r="Q424" s="180"/>
      <c r="R424" s="180"/>
      <c r="S424" s="186"/>
    </row>
    <row r="425" spans="1:19" ht="15" hidden="1" x14ac:dyDescent="0.25">
      <c r="A425" s="157"/>
      <c r="B425" s="187" t="s">
        <v>954</v>
      </c>
      <c r="C425" s="188" t="s">
        <v>955</v>
      </c>
      <c r="D425" s="187" t="s">
        <v>703</v>
      </c>
      <c r="E425" s="180"/>
      <c r="F425" s="189"/>
      <c r="G425" s="180"/>
      <c r="H425" s="180"/>
      <c r="I425" s="199"/>
      <c r="J425" s="199"/>
      <c r="K425" s="180"/>
      <c r="L425" s="180"/>
      <c r="M425" s="180"/>
      <c r="N425" s="201"/>
      <c r="O425" s="180"/>
      <c r="P425" s="180"/>
      <c r="Q425" s="180"/>
      <c r="R425" s="180"/>
      <c r="S425" s="186"/>
    </row>
    <row r="426" spans="1:19" ht="15" hidden="1" x14ac:dyDescent="0.25">
      <c r="A426" s="157"/>
      <c r="B426" s="187" t="s">
        <v>956</v>
      </c>
      <c r="C426" s="188" t="s">
        <v>957</v>
      </c>
      <c r="D426" s="187" t="s">
        <v>703</v>
      </c>
      <c r="E426" s="180"/>
      <c r="F426" s="189"/>
      <c r="G426" s="180"/>
      <c r="H426" s="180"/>
      <c r="I426" s="199"/>
      <c r="J426" s="199"/>
      <c r="K426" s="180"/>
      <c r="L426" s="180"/>
      <c r="M426" s="180"/>
      <c r="N426" s="201"/>
      <c r="O426" s="180"/>
      <c r="P426" s="180"/>
      <c r="Q426" s="180"/>
      <c r="R426" s="180"/>
      <c r="S426" s="186"/>
    </row>
    <row r="427" spans="1:19" ht="15" hidden="1" x14ac:dyDescent="0.25">
      <c r="A427" s="157"/>
      <c r="B427" s="187" t="s">
        <v>958</v>
      </c>
      <c r="C427" s="188" t="s">
        <v>959</v>
      </c>
      <c r="D427" s="187" t="s">
        <v>703</v>
      </c>
      <c r="E427" s="180"/>
      <c r="F427" s="189"/>
      <c r="G427" s="180"/>
      <c r="H427" s="180"/>
      <c r="I427" s="199"/>
      <c r="J427" s="199"/>
      <c r="K427" s="180"/>
      <c r="L427" s="180"/>
      <c r="M427" s="180"/>
      <c r="N427" s="201"/>
      <c r="O427" s="180"/>
      <c r="P427" s="180"/>
      <c r="Q427" s="180"/>
      <c r="R427" s="180"/>
      <c r="S427" s="186"/>
    </row>
    <row r="428" spans="1:19" ht="15" hidden="1" x14ac:dyDescent="0.25">
      <c r="A428" s="157"/>
      <c r="B428" s="187" t="s">
        <v>960</v>
      </c>
      <c r="C428" s="188" t="s">
        <v>961</v>
      </c>
      <c r="D428" s="187" t="s">
        <v>703</v>
      </c>
      <c r="E428" s="180"/>
      <c r="F428" s="189"/>
      <c r="G428" s="180"/>
      <c r="H428" s="180"/>
      <c r="I428" s="199"/>
      <c r="J428" s="199"/>
      <c r="K428" s="180"/>
      <c r="L428" s="180"/>
      <c r="M428" s="180"/>
      <c r="N428" s="201"/>
      <c r="O428" s="180"/>
      <c r="P428" s="180"/>
      <c r="Q428" s="180"/>
      <c r="R428" s="180"/>
      <c r="S428" s="186"/>
    </row>
    <row r="429" spans="1:19" ht="15" hidden="1" x14ac:dyDescent="0.25">
      <c r="A429" s="157"/>
      <c r="B429" s="187" t="s">
        <v>962</v>
      </c>
      <c r="C429" s="188" t="s">
        <v>963</v>
      </c>
      <c r="D429" s="187" t="s">
        <v>703</v>
      </c>
      <c r="E429" s="180"/>
      <c r="F429" s="189"/>
      <c r="G429" s="180"/>
      <c r="H429" s="180"/>
      <c r="I429" s="199"/>
      <c r="J429" s="199"/>
      <c r="K429" s="180"/>
      <c r="L429" s="180"/>
      <c r="M429" s="180"/>
      <c r="N429" s="201"/>
      <c r="O429" s="180"/>
      <c r="P429" s="180"/>
      <c r="Q429" s="180"/>
      <c r="R429" s="180"/>
      <c r="S429" s="186"/>
    </row>
    <row r="430" spans="1:19" ht="15" hidden="1" x14ac:dyDescent="0.25">
      <c r="A430" s="157"/>
      <c r="B430" s="187" t="s">
        <v>964</v>
      </c>
      <c r="C430" s="188" t="s">
        <v>965</v>
      </c>
      <c r="D430" s="187" t="s">
        <v>703</v>
      </c>
      <c r="E430" s="180"/>
      <c r="F430" s="189"/>
      <c r="G430" s="180"/>
      <c r="H430" s="180"/>
      <c r="I430" s="199"/>
      <c r="J430" s="199"/>
      <c r="K430" s="180"/>
      <c r="L430" s="180"/>
      <c r="M430" s="180"/>
      <c r="N430" s="201"/>
      <c r="O430" s="180"/>
      <c r="P430" s="180"/>
      <c r="Q430" s="180"/>
      <c r="R430" s="180"/>
      <c r="S430" s="186"/>
    </row>
    <row r="431" spans="1:19" ht="15" hidden="1" x14ac:dyDescent="0.25">
      <c r="A431" s="157"/>
      <c r="B431" s="187" t="s">
        <v>966</v>
      </c>
      <c r="C431" s="188" t="s">
        <v>967</v>
      </c>
      <c r="D431" s="187" t="s">
        <v>703</v>
      </c>
      <c r="E431" s="180"/>
      <c r="F431" s="189"/>
      <c r="G431" s="180"/>
      <c r="H431" s="180"/>
      <c r="I431" s="199"/>
      <c r="J431" s="199"/>
      <c r="K431" s="180"/>
      <c r="L431" s="180"/>
      <c r="M431" s="180"/>
      <c r="N431" s="201"/>
      <c r="O431" s="180"/>
      <c r="P431" s="180"/>
      <c r="Q431" s="180"/>
      <c r="R431" s="180"/>
      <c r="S431" s="186"/>
    </row>
    <row r="432" spans="1:19" ht="15" hidden="1" x14ac:dyDescent="0.25">
      <c r="A432" s="157"/>
      <c r="B432" s="187" t="s">
        <v>968</v>
      </c>
      <c r="C432" s="188" t="s">
        <v>969</v>
      </c>
      <c r="D432" s="187" t="s">
        <v>703</v>
      </c>
      <c r="E432" s="180"/>
      <c r="F432" s="189"/>
      <c r="G432" s="180"/>
      <c r="H432" s="180"/>
      <c r="I432" s="199"/>
      <c r="J432" s="199"/>
      <c r="K432" s="180"/>
      <c r="L432" s="180"/>
      <c r="M432" s="180"/>
      <c r="N432" s="201"/>
      <c r="O432" s="180"/>
      <c r="P432" s="180"/>
      <c r="Q432" s="180"/>
      <c r="R432" s="180"/>
      <c r="S432" s="186"/>
    </row>
    <row r="433" spans="1:19" ht="15" hidden="1" x14ac:dyDescent="0.25">
      <c r="A433" s="157"/>
      <c r="B433" s="187" t="s">
        <v>970</v>
      </c>
      <c r="C433" s="188" t="s">
        <v>971</v>
      </c>
      <c r="D433" s="187" t="s">
        <v>703</v>
      </c>
      <c r="E433" s="180"/>
      <c r="F433" s="189"/>
      <c r="G433" s="180"/>
      <c r="H433" s="180"/>
      <c r="I433" s="199"/>
      <c r="J433" s="199"/>
      <c r="K433" s="180"/>
      <c r="L433" s="180"/>
      <c r="M433" s="180"/>
      <c r="N433" s="201"/>
      <c r="O433" s="180"/>
      <c r="P433" s="180"/>
      <c r="Q433" s="180"/>
      <c r="R433" s="180"/>
      <c r="S433" s="186"/>
    </row>
    <row r="434" spans="1:19" ht="15" hidden="1" x14ac:dyDescent="0.25">
      <c r="A434" s="157"/>
      <c r="B434" s="187" t="s">
        <v>972</v>
      </c>
      <c r="C434" s="188" t="s">
        <v>973</v>
      </c>
      <c r="D434" s="187" t="s">
        <v>703</v>
      </c>
      <c r="E434" s="180"/>
      <c r="F434" s="189"/>
      <c r="G434" s="180"/>
      <c r="H434" s="180"/>
      <c r="I434" s="199"/>
      <c r="J434" s="199"/>
      <c r="K434" s="180"/>
      <c r="L434" s="180"/>
      <c r="M434" s="180"/>
      <c r="N434" s="201"/>
      <c r="O434" s="180"/>
      <c r="P434" s="180"/>
      <c r="Q434" s="180"/>
      <c r="R434" s="180"/>
      <c r="S434" s="186"/>
    </row>
    <row r="435" spans="1:19" ht="15" hidden="1" x14ac:dyDescent="0.25">
      <c r="A435" s="157"/>
      <c r="B435" s="187" t="s">
        <v>974</v>
      </c>
      <c r="C435" s="188" t="s">
        <v>975</v>
      </c>
      <c r="D435" s="187" t="s">
        <v>703</v>
      </c>
      <c r="E435" s="180"/>
      <c r="F435" s="189"/>
      <c r="G435" s="180"/>
      <c r="H435" s="180"/>
      <c r="I435" s="199"/>
      <c r="J435" s="199"/>
      <c r="K435" s="180"/>
      <c r="L435" s="180"/>
      <c r="M435" s="180"/>
      <c r="N435" s="201"/>
      <c r="O435" s="180"/>
      <c r="P435" s="180"/>
      <c r="Q435" s="180"/>
      <c r="R435" s="180"/>
      <c r="S435" s="186"/>
    </row>
    <row r="436" spans="1:19" ht="15" hidden="1" x14ac:dyDescent="0.25">
      <c r="A436" s="157"/>
      <c r="B436" s="187" t="s">
        <v>976</v>
      </c>
      <c r="C436" s="188" t="s">
        <v>977</v>
      </c>
      <c r="D436" s="187" t="s">
        <v>703</v>
      </c>
      <c r="E436" s="180"/>
      <c r="F436" s="189"/>
      <c r="G436" s="180"/>
      <c r="H436" s="180"/>
      <c r="I436" s="199"/>
      <c r="J436" s="199"/>
      <c r="K436" s="180"/>
      <c r="L436" s="180"/>
      <c r="M436" s="180"/>
      <c r="N436" s="201"/>
      <c r="O436" s="180"/>
      <c r="P436" s="180"/>
      <c r="Q436" s="180"/>
      <c r="R436" s="180"/>
      <c r="S436" s="186"/>
    </row>
    <row r="437" spans="1:19" ht="15" hidden="1" x14ac:dyDescent="0.25">
      <c r="A437" s="157"/>
      <c r="B437" s="187" t="s">
        <v>978</v>
      </c>
      <c r="C437" s="188" t="s">
        <v>979</v>
      </c>
      <c r="D437" s="187" t="s">
        <v>703</v>
      </c>
      <c r="E437" s="180"/>
      <c r="F437" s="189"/>
      <c r="G437" s="180"/>
      <c r="H437" s="180"/>
      <c r="I437" s="199"/>
      <c r="J437" s="199"/>
      <c r="K437" s="180"/>
      <c r="L437" s="180"/>
      <c r="M437" s="180"/>
      <c r="N437" s="201"/>
      <c r="O437" s="180"/>
      <c r="P437" s="180"/>
      <c r="Q437" s="180"/>
      <c r="R437" s="180"/>
      <c r="S437" s="186"/>
    </row>
    <row r="438" spans="1:19" ht="15" hidden="1" x14ac:dyDescent="0.25">
      <c r="A438" s="157"/>
      <c r="B438" s="187" t="s">
        <v>980</v>
      </c>
      <c r="C438" s="188" t="s">
        <v>981</v>
      </c>
      <c r="D438" s="187" t="s">
        <v>703</v>
      </c>
      <c r="E438" s="180"/>
      <c r="F438" s="189"/>
      <c r="G438" s="180"/>
      <c r="H438" s="180"/>
      <c r="I438" s="199"/>
      <c r="J438" s="199"/>
      <c r="K438" s="180"/>
      <c r="L438" s="180"/>
      <c r="M438" s="180"/>
      <c r="N438" s="201"/>
      <c r="O438" s="180"/>
      <c r="P438" s="180"/>
      <c r="Q438" s="180"/>
      <c r="R438" s="180"/>
      <c r="S438" s="186"/>
    </row>
    <row r="439" spans="1:19" ht="15" hidden="1" x14ac:dyDescent="0.25">
      <c r="A439" s="157"/>
      <c r="B439" s="187" t="s">
        <v>982</v>
      </c>
      <c r="C439" s="188" t="s">
        <v>983</v>
      </c>
      <c r="D439" s="187" t="s">
        <v>703</v>
      </c>
      <c r="E439" s="180"/>
      <c r="F439" s="189"/>
      <c r="G439" s="180"/>
      <c r="H439" s="180"/>
      <c r="I439" s="199"/>
      <c r="J439" s="199"/>
      <c r="K439" s="180"/>
      <c r="L439" s="180"/>
      <c r="M439" s="180"/>
      <c r="N439" s="201"/>
      <c r="O439" s="180"/>
      <c r="P439" s="180"/>
      <c r="Q439" s="180"/>
      <c r="R439" s="180"/>
      <c r="S439" s="186"/>
    </row>
    <row r="440" spans="1:19" ht="15" hidden="1" x14ac:dyDescent="0.25">
      <c r="A440" s="157"/>
      <c r="B440" s="187" t="s">
        <v>984</v>
      </c>
      <c r="C440" s="188" t="s">
        <v>985</v>
      </c>
      <c r="D440" s="187" t="s">
        <v>703</v>
      </c>
      <c r="E440" s="180"/>
      <c r="F440" s="189"/>
      <c r="G440" s="180"/>
      <c r="H440" s="180"/>
      <c r="I440" s="199"/>
      <c r="J440" s="199"/>
      <c r="K440" s="180"/>
      <c r="L440" s="180"/>
      <c r="M440" s="180"/>
      <c r="N440" s="201"/>
      <c r="O440" s="180"/>
      <c r="P440" s="180"/>
      <c r="Q440" s="180"/>
      <c r="R440" s="180"/>
      <c r="S440" s="186"/>
    </row>
    <row r="441" spans="1:19" ht="15" hidden="1" x14ac:dyDescent="0.25">
      <c r="A441" s="157"/>
      <c r="B441" s="187" t="s">
        <v>986</v>
      </c>
      <c r="C441" s="188" t="s">
        <v>987</v>
      </c>
      <c r="D441" s="187" t="s">
        <v>703</v>
      </c>
      <c r="E441" s="180"/>
      <c r="F441" s="189"/>
      <c r="G441" s="180"/>
      <c r="H441" s="180"/>
      <c r="I441" s="199"/>
      <c r="J441" s="199"/>
      <c r="K441" s="180"/>
      <c r="L441" s="180"/>
      <c r="M441" s="180"/>
      <c r="N441" s="201"/>
      <c r="O441" s="180"/>
      <c r="P441" s="180"/>
      <c r="Q441" s="180"/>
      <c r="R441" s="180"/>
      <c r="S441" s="186"/>
    </row>
    <row r="442" spans="1:19" ht="15" hidden="1" x14ac:dyDescent="0.25">
      <c r="A442" s="157"/>
      <c r="B442" s="187" t="s">
        <v>988</v>
      </c>
      <c r="C442" s="188" t="s">
        <v>989</v>
      </c>
      <c r="D442" s="187" t="s">
        <v>703</v>
      </c>
      <c r="E442" s="180"/>
      <c r="F442" s="189"/>
      <c r="G442" s="180"/>
      <c r="H442" s="180"/>
      <c r="I442" s="199"/>
      <c r="J442" s="199"/>
      <c r="K442" s="180"/>
      <c r="L442" s="180"/>
      <c r="M442" s="180"/>
      <c r="N442" s="201"/>
      <c r="O442" s="180"/>
      <c r="P442" s="180"/>
      <c r="Q442" s="180"/>
      <c r="R442" s="180"/>
      <c r="S442" s="186"/>
    </row>
    <row r="443" spans="1:19" ht="15" hidden="1" x14ac:dyDescent="0.25">
      <c r="A443" s="157"/>
      <c r="B443" s="187" t="s">
        <v>990</v>
      </c>
      <c r="C443" s="188" t="s">
        <v>991</v>
      </c>
      <c r="D443" s="187" t="s">
        <v>703</v>
      </c>
      <c r="E443" s="180"/>
      <c r="F443" s="189"/>
      <c r="G443" s="180"/>
      <c r="H443" s="180"/>
      <c r="I443" s="199"/>
      <c r="J443" s="199"/>
      <c r="K443" s="180"/>
      <c r="L443" s="180"/>
      <c r="M443" s="180"/>
      <c r="N443" s="201"/>
      <c r="O443" s="180"/>
      <c r="P443" s="180"/>
      <c r="Q443" s="180"/>
      <c r="R443" s="180"/>
      <c r="S443" s="186"/>
    </row>
    <row r="444" spans="1:19" ht="15" hidden="1" x14ac:dyDescent="0.25">
      <c r="A444" s="157"/>
      <c r="B444" s="187" t="s">
        <v>992</v>
      </c>
      <c r="C444" s="188" t="s">
        <v>993</v>
      </c>
      <c r="D444" s="187" t="s">
        <v>703</v>
      </c>
      <c r="E444" s="180"/>
      <c r="F444" s="189"/>
      <c r="G444" s="180"/>
      <c r="H444" s="180"/>
      <c r="I444" s="199"/>
      <c r="J444" s="199"/>
      <c r="K444" s="180"/>
      <c r="L444" s="180"/>
      <c r="M444" s="180"/>
      <c r="N444" s="201"/>
      <c r="O444" s="180"/>
      <c r="P444" s="180"/>
      <c r="Q444" s="180"/>
      <c r="R444" s="180"/>
      <c r="S444" s="186"/>
    </row>
    <row r="445" spans="1:19" ht="15" hidden="1" x14ac:dyDescent="0.25">
      <c r="A445" s="157"/>
      <c r="B445" s="187" t="s">
        <v>994</v>
      </c>
      <c r="C445" s="188" t="s">
        <v>995</v>
      </c>
      <c r="D445" s="187" t="s">
        <v>703</v>
      </c>
      <c r="E445" s="180"/>
      <c r="F445" s="189"/>
      <c r="G445" s="180"/>
      <c r="H445" s="180"/>
      <c r="I445" s="199"/>
      <c r="J445" s="199"/>
      <c r="K445" s="180"/>
      <c r="L445" s="180"/>
      <c r="M445" s="180"/>
      <c r="N445" s="201"/>
      <c r="O445" s="180"/>
      <c r="P445" s="180"/>
      <c r="Q445" s="180"/>
      <c r="R445" s="180"/>
      <c r="S445" s="186"/>
    </row>
    <row r="446" spans="1:19" ht="15" hidden="1" x14ac:dyDescent="0.25">
      <c r="A446" s="157"/>
      <c r="B446" s="187" t="s">
        <v>996</v>
      </c>
      <c r="C446" s="188" t="s">
        <v>997</v>
      </c>
      <c r="D446" s="187" t="s">
        <v>703</v>
      </c>
      <c r="E446" s="180"/>
      <c r="F446" s="189"/>
      <c r="G446" s="180"/>
      <c r="H446" s="180"/>
      <c r="I446" s="199"/>
      <c r="J446" s="199"/>
      <c r="K446" s="180"/>
      <c r="L446" s="180"/>
      <c r="M446" s="180"/>
      <c r="N446" s="201"/>
      <c r="O446" s="180"/>
      <c r="P446" s="180"/>
      <c r="Q446" s="180"/>
      <c r="R446" s="180"/>
      <c r="S446" s="186"/>
    </row>
    <row r="447" spans="1:19" ht="15" hidden="1" x14ac:dyDescent="0.25">
      <c r="A447" s="157"/>
      <c r="B447" s="187" t="s">
        <v>998</v>
      </c>
      <c r="C447" s="188" t="s">
        <v>999</v>
      </c>
      <c r="D447" s="187" t="s">
        <v>703</v>
      </c>
      <c r="E447" s="180"/>
      <c r="F447" s="189"/>
      <c r="G447" s="180"/>
      <c r="H447" s="180"/>
      <c r="I447" s="199"/>
      <c r="J447" s="199"/>
      <c r="K447" s="180"/>
      <c r="L447" s="180"/>
      <c r="M447" s="180"/>
      <c r="N447" s="201"/>
      <c r="O447" s="180"/>
      <c r="P447" s="180"/>
      <c r="Q447" s="180"/>
      <c r="R447" s="180"/>
      <c r="S447" s="186"/>
    </row>
    <row r="448" spans="1:19" ht="15" hidden="1" x14ac:dyDescent="0.25">
      <c r="A448" s="157"/>
      <c r="B448" s="187" t="s">
        <v>1000</v>
      </c>
      <c r="C448" s="188" t="s">
        <v>1001</v>
      </c>
      <c r="D448" s="187" t="s">
        <v>703</v>
      </c>
      <c r="E448" s="180"/>
      <c r="F448" s="189"/>
      <c r="G448" s="180"/>
      <c r="H448" s="180"/>
      <c r="I448" s="199"/>
      <c r="J448" s="199"/>
      <c r="K448" s="180"/>
      <c r="L448" s="180"/>
      <c r="M448" s="180"/>
      <c r="N448" s="201"/>
      <c r="O448" s="180"/>
      <c r="P448" s="180"/>
      <c r="Q448" s="180"/>
      <c r="R448" s="180"/>
      <c r="S448" s="186"/>
    </row>
    <row r="449" spans="1:19" ht="15" hidden="1" x14ac:dyDescent="0.25">
      <c r="A449" s="157"/>
      <c r="B449" s="187" t="s">
        <v>1002</v>
      </c>
      <c r="C449" s="188" t="s">
        <v>1003</v>
      </c>
      <c r="D449" s="187" t="s">
        <v>703</v>
      </c>
      <c r="E449" s="180"/>
      <c r="F449" s="189"/>
      <c r="G449" s="180"/>
      <c r="H449" s="180"/>
      <c r="I449" s="199"/>
      <c r="J449" s="199"/>
      <c r="K449" s="180"/>
      <c r="L449" s="180"/>
      <c r="M449" s="180"/>
      <c r="N449" s="201"/>
      <c r="O449" s="180"/>
      <c r="P449" s="180"/>
      <c r="Q449" s="180"/>
      <c r="R449" s="180"/>
      <c r="S449" s="186"/>
    </row>
    <row r="450" spans="1:19" ht="15" hidden="1" x14ac:dyDescent="0.25">
      <c r="A450" s="157"/>
      <c r="B450" s="187" t="s">
        <v>1004</v>
      </c>
      <c r="C450" s="188" t="s">
        <v>1005</v>
      </c>
      <c r="D450" s="187" t="s">
        <v>703</v>
      </c>
      <c r="E450" s="180"/>
      <c r="F450" s="189"/>
      <c r="G450" s="180"/>
      <c r="H450" s="180"/>
      <c r="I450" s="199"/>
      <c r="J450" s="199"/>
      <c r="K450" s="180"/>
      <c r="L450" s="180"/>
      <c r="M450" s="180"/>
      <c r="N450" s="201"/>
      <c r="O450" s="180"/>
      <c r="P450" s="180"/>
      <c r="Q450" s="180"/>
      <c r="R450" s="180"/>
      <c r="S450" s="186"/>
    </row>
    <row r="451" spans="1:19" ht="15" hidden="1" x14ac:dyDescent="0.25">
      <c r="A451" s="157"/>
      <c r="B451" s="187" t="s">
        <v>1006</v>
      </c>
      <c r="C451" s="188" t="s">
        <v>1007</v>
      </c>
      <c r="D451" s="187" t="s">
        <v>703</v>
      </c>
      <c r="E451" s="180"/>
      <c r="F451" s="189"/>
      <c r="G451" s="180"/>
      <c r="H451" s="180"/>
      <c r="I451" s="199"/>
      <c r="J451" s="199"/>
      <c r="K451" s="180"/>
      <c r="L451" s="180"/>
      <c r="M451" s="180"/>
      <c r="N451" s="201"/>
      <c r="O451" s="180"/>
      <c r="P451" s="180"/>
      <c r="Q451" s="180"/>
      <c r="R451" s="180"/>
      <c r="S451" s="186"/>
    </row>
    <row r="452" spans="1:19" ht="15" hidden="1" x14ac:dyDescent="0.25">
      <c r="A452" s="157"/>
      <c r="B452" s="187" t="s">
        <v>1008</v>
      </c>
      <c r="C452" s="188" t="s">
        <v>1009</v>
      </c>
      <c r="D452" s="187" t="s">
        <v>703</v>
      </c>
      <c r="E452" s="180"/>
      <c r="F452" s="189"/>
      <c r="G452" s="180"/>
      <c r="H452" s="180"/>
      <c r="I452" s="199"/>
      <c r="J452" s="199"/>
      <c r="K452" s="180"/>
      <c r="L452" s="180"/>
      <c r="M452" s="180"/>
      <c r="N452" s="201"/>
      <c r="O452" s="180"/>
      <c r="P452" s="180"/>
      <c r="Q452" s="180"/>
      <c r="R452" s="180"/>
      <c r="S452" s="186"/>
    </row>
    <row r="453" spans="1:19" ht="15" hidden="1" x14ac:dyDescent="0.25">
      <c r="A453" s="157"/>
      <c r="B453" s="187" t="s">
        <v>1010</v>
      </c>
      <c r="C453" s="188" t="s">
        <v>1011</v>
      </c>
      <c r="D453" s="187" t="s">
        <v>703</v>
      </c>
      <c r="E453" s="180"/>
      <c r="F453" s="189"/>
      <c r="G453" s="180"/>
      <c r="H453" s="180"/>
      <c r="I453" s="199"/>
      <c r="J453" s="199"/>
      <c r="K453" s="180"/>
      <c r="L453" s="180"/>
      <c r="M453" s="180"/>
      <c r="N453" s="201"/>
      <c r="O453" s="180"/>
      <c r="P453" s="180"/>
      <c r="Q453" s="180"/>
      <c r="R453" s="180"/>
      <c r="S453" s="186"/>
    </row>
    <row r="454" spans="1:19" ht="15" hidden="1" x14ac:dyDescent="0.25">
      <c r="A454" s="157"/>
      <c r="B454" s="187" t="s">
        <v>1012</v>
      </c>
      <c r="C454" s="188" t="s">
        <v>1013</v>
      </c>
      <c r="D454" s="187" t="s">
        <v>703</v>
      </c>
      <c r="E454" s="180"/>
      <c r="F454" s="189"/>
      <c r="G454" s="180"/>
      <c r="H454" s="180"/>
      <c r="I454" s="199"/>
      <c r="J454" s="199"/>
      <c r="K454" s="180"/>
      <c r="L454" s="180"/>
      <c r="M454" s="180"/>
      <c r="N454" s="201"/>
      <c r="O454" s="180"/>
      <c r="P454" s="180"/>
      <c r="Q454" s="180"/>
      <c r="R454" s="180"/>
      <c r="S454" s="186"/>
    </row>
    <row r="455" spans="1:19" ht="15" hidden="1" x14ac:dyDescent="0.25">
      <c r="A455" s="157"/>
      <c r="B455" s="187" t="s">
        <v>1014</v>
      </c>
      <c r="C455" s="188" t="s">
        <v>1015</v>
      </c>
      <c r="D455" s="187" t="s">
        <v>703</v>
      </c>
      <c r="E455" s="180"/>
      <c r="F455" s="189"/>
      <c r="G455" s="180"/>
      <c r="H455" s="180"/>
      <c r="I455" s="199"/>
      <c r="J455" s="199"/>
      <c r="K455" s="180"/>
      <c r="L455" s="180"/>
      <c r="M455" s="180"/>
      <c r="N455" s="201"/>
      <c r="O455" s="180"/>
      <c r="P455" s="180"/>
      <c r="Q455" s="180"/>
      <c r="R455" s="180"/>
      <c r="S455" s="186"/>
    </row>
    <row r="456" spans="1:19" ht="15" hidden="1" x14ac:dyDescent="0.25">
      <c r="A456" s="157"/>
      <c r="B456" s="187" t="s">
        <v>1016</v>
      </c>
      <c r="C456" s="188" t="s">
        <v>1017</v>
      </c>
      <c r="D456" s="187" t="s">
        <v>703</v>
      </c>
      <c r="E456" s="180"/>
      <c r="F456" s="189"/>
      <c r="G456" s="180"/>
      <c r="H456" s="180"/>
      <c r="I456" s="199"/>
      <c r="J456" s="199"/>
      <c r="K456" s="180"/>
      <c r="L456" s="180"/>
      <c r="M456" s="180"/>
      <c r="N456" s="201"/>
      <c r="O456" s="180"/>
      <c r="P456" s="180"/>
      <c r="Q456" s="180"/>
      <c r="R456" s="180"/>
      <c r="S456" s="186"/>
    </row>
    <row r="457" spans="1:19" ht="15" hidden="1" x14ac:dyDescent="0.25">
      <c r="A457" s="157"/>
      <c r="B457" s="187" t="s">
        <v>1018</v>
      </c>
      <c r="C457" s="188" t="s">
        <v>1019</v>
      </c>
      <c r="D457" s="187" t="s">
        <v>703</v>
      </c>
      <c r="E457" s="180"/>
      <c r="F457" s="189"/>
      <c r="G457" s="180"/>
      <c r="H457" s="180"/>
      <c r="I457" s="199"/>
      <c r="J457" s="199"/>
      <c r="K457" s="180"/>
      <c r="L457" s="180"/>
      <c r="M457" s="180"/>
      <c r="N457" s="201"/>
      <c r="O457" s="180"/>
      <c r="P457" s="180"/>
      <c r="Q457" s="180"/>
      <c r="R457" s="180"/>
      <c r="S457" s="186"/>
    </row>
    <row r="458" spans="1:19" ht="15" hidden="1" x14ac:dyDescent="0.25">
      <c r="A458" s="157"/>
      <c r="B458" s="187" t="s">
        <v>1020</v>
      </c>
      <c r="C458" s="188" t="s">
        <v>1021</v>
      </c>
      <c r="D458" s="187" t="s">
        <v>703</v>
      </c>
      <c r="E458" s="180"/>
      <c r="F458" s="189"/>
      <c r="G458" s="180"/>
      <c r="H458" s="180"/>
      <c r="I458" s="199"/>
      <c r="J458" s="199"/>
      <c r="K458" s="180"/>
      <c r="L458" s="180"/>
      <c r="M458" s="180"/>
      <c r="N458" s="201"/>
      <c r="O458" s="180"/>
      <c r="P458" s="180"/>
      <c r="Q458" s="180"/>
      <c r="R458" s="180"/>
      <c r="S458" s="186"/>
    </row>
    <row r="459" spans="1:19" ht="15" hidden="1" x14ac:dyDescent="0.25">
      <c r="A459" s="157"/>
      <c r="B459" s="187" t="s">
        <v>1022</v>
      </c>
      <c r="C459" s="188" t="s">
        <v>1023</v>
      </c>
      <c r="D459" s="187" t="s">
        <v>703</v>
      </c>
      <c r="E459" s="180"/>
      <c r="F459" s="189"/>
      <c r="G459" s="180"/>
      <c r="H459" s="180"/>
      <c r="I459" s="199"/>
      <c r="J459" s="199"/>
      <c r="K459" s="180"/>
      <c r="L459" s="180"/>
      <c r="M459" s="180"/>
      <c r="N459" s="201"/>
      <c r="O459" s="180"/>
      <c r="P459" s="180"/>
      <c r="Q459" s="180"/>
      <c r="R459" s="180"/>
      <c r="S459" s="186"/>
    </row>
    <row r="460" spans="1:19" ht="15" hidden="1" x14ac:dyDescent="0.25">
      <c r="A460" s="157"/>
      <c r="B460" s="187" t="s">
        <v>1024</v>
      </c>
      <c r="C460" s="188" t="s">
        <v>1025</v>
      </c>
      <c r="D460" s="187" t="s">
        <v>703</v>
      </c>
      <c r="E460" s="180"/>
      <c r="F460" s="189"/>
      <c r="G460" s="180"/>
      <c r="H460" s="180"/>
      <c r="I460" s="199"/>
      <c r="J460" s="199"/>
      <c r="K460" s="180"/>
      <c r="L460" s="180"/>
      <c r="M460" s="180"/>
      <c r="N460" s="201"/>
      <c r="O460" s="180"/>
      <c r="P460" s="180"/>
      <c r="Q460" s="180"/>
      <c r="R460" s="180"/>
      <c r="S460" s="186"/>
    </row>
    <row r="461" spans="1:19" ht="15" hidden="1" x14ac:dyDescent="0.25">
      <c r="A461" s="157"/>
      <c r="B461" s="187" t="s">
        <v>1026</v>
      </c>
      <c r="C461" s="188" t="s">
        <v>1027</v>
      </c>
      <c r="D461" s="187" t="s">
        <v>703</v>
      </c>
      <c r="E461" s="180"/>
      <c r="F461" s="189"/>
      <c r="G461" s="180"/>
      <c r="H461" s="180"/>
      <c r="I461" s="199"/>
      <c r="J461" s="199"/>
      <c r="K461" s="180"/>
      <c r="L461" s="180"/>
      <c r="M461" s="180"/>
      <c r="N461" s="201"/>
      <c r="O461" s="180"/>
      <c r="P461" s="180"/>
      <c r="Q461" s="180"/>
      <c r="R461" s="180"/>
      <c r="S461" s="186"/>
    </row>
    <row r="462" spans="1:19" ht="15" hidden="1" x14ac:dyDescent="0.25">
      <c r="A462" s="157"/>
      <c r="B462" s="187" t="s">
        <v>1028</v>
      </c>
      <c r="C462" s="188" t="s">
        <v>1029</v>
      </c>
      <c r="D462" s="187" t="s">
        <v>703</v>
      </c>
      <c r="E462" s="180"/>
      <c r="F462" s="189"/>
      <c r="G462" s="180"/>
      <c r="H462" s="180"/>
      <c r="I462" s="199"/>
      <c r="J462" s="199"/>
      <c r="K462" s="180"/>
      <c r="L462" s="180"/>
      <c r="M462" s="180"/>
      <c r="N462" s="201"/>
      <c r="O462" s="180"/>
      <c r="P462" s="180"/>
      <c r="Q462" s="180"/>
      <c r="R462" s="180"/>
      <c r="S462" s="186"/>
    </row>
    <row r="463" spans="1:19" ht="15" hidden="1" x14ac:dyDescent="0.25">
      <c r="A463" s="157"/>
      <c r="B463" s="187" t="s">
        <v>1030</v>
      </c>
      <c r="C463" s="188" t="s">
        <v>1031</v>
      </c>
      <c r="D463" s="187" t="s">
        <v>703</v>
      </c>
      <c r="E463" s="180"/>
      <c r="F463" s="189"/>
      <c r="G463" s="180"/>
      <c r="H463" s="180"/>
      <c r="I463" s="199"/>
      <c r="J463" s="199"/>
      <c r="K463" s="180"/>
      <c r="L463" s="180"/>
      <c r="M463" s="180"/>
      <c r="N463" s="201"/>
      <c r="O463" s="180"/>
      <c r="P463" s="180"/>
      <c r="Q463" s="180"/>
      <c r="R463" s="180"/>
      <c r="S463" s="186"/>
    </row>
    <row r="464" spans="1:19" ht="15" hidden="1" x14ac:dyDescent="0.25">
      <c r="A464" s="157"/>
      <c r="B464" s="187" t="s">
        <v>1032</v>
      </c>
      <c r="C464" s="188" t="s">
        <v>1033</v>
      </c>
      <c r="D464" s="187" t="s">
        <v>703</v>
      </c>
      <c r="E464" s="180"/>
      <c r="F464" s="189"/>
      <c r="G464" s="180"/>
      <c r="H464" s="180"/>
      <c r="I464" s="199"/>
      <c r="J464" s="199"/>
      <c r="K464" s="180"/>
      <c r="L464" s="180"/>
      <c r="M464" s="180"/>
      <c r="N464" s="201"/>
      <c r="O464" s="180"/>
      <c r="P464" s="180"/>
      <c r="Q464" s="180"/>
      <c r="R464" s="180"/>
      <c r="S464" s="186"/>
    </row>
    <row r="465" spans="1:19" ht="15" hidden="1" x14ac:dyDescent="0.25">
      <c r="A465" s="157"/>
      <c r="B465" s="187" t="s">
        <v>1034</v>
      </c>
      <c r="C465" s="188" t="s">
        <v>1035</v>
      </c>
      <c r="D465" s="187" t="s">
        <v>703</v>
      </c>
      <c r="E465" s="180"/>
      <c r="F465" s="189"/>
      <c r="G465" s="180"/>
      <c r="H465" s="180"/>
      <c r="I465" s="199"/>
      <c r="J465" s="199"/>
      <c r="K465" s="180"/>
      <c r="L465" s="180"/>
      <c r="M465" s="180"/>
      <c r="N465" s="201"/>
      <c r="O465" s="180"/>
      <c r="P465" s="180"/>
      <c r="Q465" s="180"/>
      <c r="R465" s="180"/>
      <c r="S465" s="186"/>
    </row>
    <row r="466" spans="1:19" ht="15" hidden="1" x14ac:dyDescent="0.25">
      <c r="A466" s="157"/>
      <c r="B466" s="187" t="s">
        <v>1036</v>
      </c>
      <c r="C466" s="188" t="s">
        <v>1037</v>
      </c>
      <c r="D466" s="187" t="s">
        <v>703</v>
      </c>
      <c r="E466" s="180"/>
      <c r="F466" s="189"/>
      <c r="G466" s="180"/>
      <c r="H466" s="180"/>
      <c r="I466" s="199"/>
      <c r="J466" s="199"/>
      <c r="K466" s="180"/>
      <c r="L466" s="180"/>
      <c r="M466" s="180"/>
      <c r="N466" s="201"/>
      <c r="O466" s="180"/>
      <c r="P466" s="180"/>
      <c r="Q466" s="180"/>
      <c r="R466" s="180"/>
      <c r="S466" s="186"/>
    </row>
    <row r="467" spans="1:19" ht="15" hidden="1" x14ac:dyDescent="0.25">
      <c r="A467" s="157"/>
      <c r="B467" s="187" t="s">
        <v>1038</v>
      </c>
      <c r="C467" s="188" t="s">
        <v>1039</v>
      </c>
      <c r="D467" s="187" t="s">
        <v>703</v>
      </c>
      <c r="E467" s="180"/>
      <c r="F467" s="189"/>
      <c r="G467" s="180"/>
      <c r="H467" s="180"/>
      <c r="I467" s="199"/>
      <c r="J467" s="199"/>
      <c r="K467" s="180"/>
      <c r="L467" s="180"/>
      <c r="M467" s="180"/>
      <c r="N467" s="201"/>
      <c r="O467" s="180"/>
      <c r="P467" s="180"/>
      <c r="Q467" s="180"/>
      <c r="R467" s="180"/>
      <c r="S467" s="186"/>
    </row>
    <row r="468" spans="1:19" ht="15" hidden="1" x14ac:dyDescent="0.25">
      <c r="A468" s="157"/>
      <c r="B468" s="187" t="s">
        <v>1040</v>
      </c>
      <c r="C468" s="188" t="s">
        <v>1041</v>
      </c>
      <c r="D468" s="187" t="s">
        <v>703</v>
      </c>
      <c r="E468" s="180"/>
      <c r="F468" s="189"/>
      <c r="G468" s="180"/>
      <c r="H468" s="180"/>
      <c r="I468" s="199"/>
      <c r="J468" s="199"/>
      <c r="K468" s="180"/>
      <c r="L468" s="180"/>
      <c r="M468" s="180"/>
      <c r="N468" s="201"/>
      <c r="O468" s="180"/>
      <c r="P468" s="180"/>
      <c r="Q468" s="180"/>
      <c r="R468" s="180"/>
      <c r="S468" s="186"/>
    </row>
    <row r="469" spans="1:19" ht="15" hidden="1" x14ac:dyDescent="0.25">
      <c r="A469" s="157"/>
      <c r="B469" s="187" t="s">
        <v>1042</v>
      </c>
      <c r="C469" s="188" t="s">
        <v>1043</v>
      </c>
      <c r="D469" s="187" t="s">
        <v>703</v>
      </c>
      <c r="E469" s="180"/>
      <c r="F469" s="189"/>
      <c r="G469" s="180"/>
      <c r="H469" s="180"/>
      <c r="I469" s="199"/>
      <c r="J469" s="199"/>
      <c r="K469" s="180"/>
      <c r="L469" s="180"/>
      <c r="M469" s="180"/>
      <c r="N469" s="201"/>
      <c r="O469" s="180"/>
      <c r="P469" s="180"/>
      <c r="Q469" s="180"/>
      <c r="R469" s="180"/>
      <c r="S469" s="186"/>
    </row>
    <row r="470" spans="1:19" ht="15" hidden="1" x14ac:dyDescent="0.25">
      <c r="A470" s="157"/>
      <c r="B470" s="187" t="s">
        <v>1044</v>
      </c>
      <c r="C470" s="188" t="s">
        <v>1045</v>
      </c>
      <c r="D470" s="187" t="s">
        <v>703</v>
      </c>
      <c r="E470" s="180"/>
      <c r="F470" s="189"/>
      <c r="G470" s="180"/>
      <c r="H470" s="180"/>
      <c r="I470" s="199"/>
      <c r="J470" s="199"/>
      <c r="K470" s="180"/>
      <c r="L470" s="180"/>
      <c r="M470" s="180"/>
      <c r="N470" s="201"/>
      <c r="O470" s="180"/>
      <c r="P470" s="180"/>
      <c r="Q470" s="180"/>
      <c r="R470" s="180"/>
      <c r="S470" s="186"/>
    </row>
    <row r="471" spans="1:19" ht="15" hidden="1" x14ac:dyDescent="0.25">
      <c r="A471" s="157"/>
      <c r="B471" s="187" t="s">
        <v>1046</v>
      </c>
      <c r="C471" s="188" t="s">
        <v>1047</v>
      </c>
      <c r="D471" s="187" t="s">
        <v>703</v>
      </c>
      <c r="E471" s="180"/>
      <c r="F471" s="189"/>
      <c r="G471" s="180"/>
      <c r="H471" s="180"/>
      <c r="I471" s="199"/>
      <c r="J471" s="199"/>
      <c r="K471" s="180"/>
      <c r="L471" s="180"/>
      <c r="M471" s="180"/>
      <c r="N471" s="201"/>
      <c r="O471" s="180"/>
      <c r="P471" s="180"/>
      <c r="Q471" s="180"/>
      <c r="R471" s="180"/>
      <c r="S471" s="186"/>
    </row>
    <row r="472" spans="1:19" ht="15" hidden="1" x14ac:dyDescent="0.25">
      <c r="A472" s="157"/>
      <c r="B472" s="187" t="s">
        <v>1048</v>
      </c>
      <c r="C472" s="188" t="s">
        <v>1049</v>
      </c>
      <c r="D472" s="187" t="s">
        <v>703</v>
      </c>
      <c r="E472" s="180"/>
      <c r="F472" s="189"/>
      <c r="G472" s="180"/>
      <c r="H472" s="180"/>
      <c r="I472" s="199"/>
      <c r="J472" s="199"/>
      <c r="K472" s="180"/>
      <c r="L472" s="180"/>
      <c r="M472" s="180"/>
      <c r="N472" s="201"/>
      <c r="O472" s="180"/>
      <c r="P472" s="180"/>
      <c r="Q472" s="180"/>
      <c r="R472" s="180"/>
      <c r="S472" s="186"/>
    </row>
    <row r="473" spans="1:19" ht="15" hidden="1" x14ac:dyDescent="0.25">
      <c r="A473" s="157"/>
      <c r="B473" s="187" t="s">
        <v>1050</v>
      </c>
      <c r="C473" s="188" t="s">
        <v>1051</v>
      </c>
      <c r="D473" s="187" t="s">
        <v>703</v>
      </c>
      <c r="E473" s="180"/>
      <c r="F473" s="189"/>
      <c r="G473" s="180"/>
      <c r="H473" s="180"/>
      <c r="I473" s="199"/>
      <c r="J473" s="199"/>
      <c r="K473" s="180"/>
      <c r="L473" s="180"/>
      <c r="M473" s="180"/>
      <c r="N473" s="201"/>
      <c r="O473" s="180"/>
      <c r="P473" s="180"/>
      <c r="Q473" s="180"/>
      <c r="R473" s="180"/>
      <c r="S473" s="186"/>
    </row>
    <row r="474" spans="1:19" ht="15" hidden="1" x14ac:dyDescent="0.25">
      <c r="A474" s="157"/>
      <c r="B474" s="187" t="s">
        <v>1052</v>
      </c>
      <c r="C474" s="188" t="s">
        <v>1053</v>
      </c>
      <c r="D474" s="187" t="s">
        <v>703</v>
      </c>
      <c r="E474" s="180"/>
      <c r="F474" s="189"/>
      <c r="G474" s="180"/>
      <c r="H474" s="180"/>
      <c r="I474" s="199"/>
      <c r="J474" s="199"/>
      <c r="K474" s="180"/>
      <c r="L474" s="180"/>
      <c r="M474" s="180"/>
      <c r="N474" s="201"/>
      <c r="O474" s="180"/>
      <c r="P474" s="180"/>
      <c r="Q474" s="180"/>
      <c r="R474" s="180"/>
      <c r="S474" s="186"/>
    </row>
    <row r="475" spans="1:19" ht="15" hidden="1" x14ac:dyDescent="0.25">
      <c r="A475" s="157"/>
      <c r="B475" s="187" t="s">
        <v>1054</v>
      </c>
      <c r="C475" s="188" t="s">
        <v>1055</v>
      </c>
      <c r="D475" s="187" t="s">
        <v>703</v>
      </c>
      <c r="E475" s="180"/>
      <c r="F475" s="189"/>
      <c r="G475" s="180"/>
      <c r="H475" s="180"/>
      <c r="I475" s="199"/>
      <c r="J475" s="199"/>
      <c r="K475" s="180"/>
      <c r="L475" s="180"/>
      <c r="M475" s="180"/>
      <c r="N475" s="201"/>
      <c r="O475" s="180"/>
      <c r="P475" s="180"/>
      <c r="Q475" s="180"/>
      <c r="R475" s="180"/>
      <c r="S475" s="186"/>
    </row>
    <row r="476" spans="1:19" ht="15" hidden="1" x14ac:dyDescent="0.25">
      <c r="A476" s="157"/>
      <c r="B476" s="187" t="s">
        <v>1056</v>
      </c>
      <c r="C476" s="188" t="s">
        <v>1057</v>
      </c>
      <c r="D476" s="187" t="s">
        <v>703</v>
      </c>
      <c r="E476" s="180"/>
      <c r="F476" s="189"/>
      <c r="G476" s="180"/>
      <c r="H476" s="180"/>
      <c r="I476" s="199"/>
      <c r="J476" s="199"/>
      <c r="K476" s="180"/>
      <c r="L476" s="180"/>
      <c r="M476" s="180"/>
      <c r="N476" s="201"/>
      <c r="O476" s="180"/>
      <c r="P476" s="180"/>
      <c r="Q476" s="180"/>
      <c r="R476" s="180"/>
      <c r="S476" s="186"/>
    </row>
    <row r="477" spans="1:19" ht="15" hidden="1" x14ac:dyDescent="0.25">
      <c r="A477" s="157"/>
      <c r="B477" s="187" t="s">
        <v>1058</v>
      </c>
      <c r="C477" s="188" t="s">
        <v>1059</v>
      </c>
      <c r="D477" s="187" t="s">
        <v>703</v>
      </c>
      <c r="E477" s="180"/>
      <c r="F477" s="189"/>
      <c r="G477" s="180"/>
      <c r="H477" s="180"/>
      <c r="I477" s="199"/>
      <c r="J477" s="199"/>
      <c r="K477" s="180"/>
      <c r="L477" s="180"/>
      <c r="M477" s="180"/>
      <c r="N477" s="201"/>
      <c r="O477" s="180"/>
      <c r="P477" s="180"/>
      <c r="Q477" s="180"/>
      <c r="R477" s="180"/>
      <c r="S477" s="186"/>
    </row>
    <row r="478" spans="1:19" ht="15" hidden="1" x14ac:dyDescent="0.25">
      <c r="A478" s="157"/>
      <c r="B478" s="187" t="s">
        <v>1060</v>
      </c>
      <c r="C478" s="188" t="s">
        <v>1061</v>
      </c>
      <c r="D478" s="187" t="s">
        <v>703</v>
      </c>
      <c r="E478" s="180"/>
      <c r="F478" s="189"/>
      <c r="G478" s="180"/>
      <c r="H478" s="180"/>
      <c r="I478" s="199"/>
      <c r="J478" s="199"/>
      <c r="K478" s="180"/>
      <c r="L478" s="180"/>
      <c r="M478" s="180"/>
      <c r="N478" s="201"/>
      <c r="O478" s="180"/>
      <c r="P478" s="180"/>
      <c r="Q478" s="180"/>
      <c r="R478" s="180"/>
      <c r="S478" s="186"/>
    </row>
    <row r="479" spans="1:19" ht="15" hidden="1" x14ac:dyDescent="0.25">
      <c r="A479" s="157"/>
      <c r="B479" s="187" t="s">
        <v>1062</v>
      </c>
      <c r="C479" s="188" t="s">
        <v>1063</v>
      </c>
      <c r="D479" s="187" t="s">
        <v>703</v>
      </c>
      <c r="E479" s="180"/>
      <c r="F479" s="189"/>
      <c r="G479" s="180"/>
      <c r="H479" s="180"/>
      <c r="I479" s="199"/>
      <c r="J479" s="199"/>
      <c r="K479" s="180"/>
      <c r="L479" s="180"/>
      <c r="M479" s="180"/>
      <c r="N479" s="201"/>
      <c r="O479" s="180"/>
      <c r="P479" s="180"/>
      <c r="Q479" s="180"/>
      <c r="R479" s="180"/>
      <c r="S479" s="186"/>
    </row>
    <row r="480" spans="1:19" ht="15" hidden="1" x14ac:dyDescent="0.25">
      <c r="A480" s="157"/>
      <c r="B480" s="187" t="s">
        <v>1064</v>
      </c>
      <c r="C480" s="188" t="s">
        <v>1065</v>
      </c>
      <c r="D480" s="187" t="s">
        <v>703</v>
      </c>
      <c r="E480" s="180"/>
      <c r="F480" s="189"/>
      <c r="G480" s="180"/>
      <c r="H480" s="180"/>
      <c r="I480" s="199"/>
      <c r="J480" s="199"/>
      <c r="K480" s="180"/>
      <c r="L480" s="180"/>
      <c r="M480" s="180"/>
      <c r="N480" s="201"/>
      <c r="O480" s="180"/>
      <c r="P480" s="180"/>
      <c r="Q480" s="180"/>
      <c r="R480" s="180"/>
      <c r="S480" s="186"/>
    </row>
    <row r="481" spans="1:19" ht="15" hidden="1" x14ac:dyDescent="0.25">
      <c r="A481" s="157"/>
      <c r="B481" s="187" t="s">
        <v>1066</v>
      </c>
      <c r="C481" s="188" t="s">
        <v>1067</v>
      </c>
      <c r="D481" s="187" t="s">
        <v>703</v>
      </c>
      <c r="E481" s="180"/>
      <c r="F481" s="189"/>
      <c r="G481" s="180"/>
      <c r="H481" s="180"/>
      <c r="I481" s="199"/>
      <c r="J481" s="199"/>
      <c r="K481" s="180"/>
      <c r="L481" s="180"/>
      <c r="M481" s="180"/>
      <c r="N481" s="201"/>
      <c r="O481" s="180"/>
      <c r="P481" s="180"/>
      <c r="Q481" s="180"/>
      <c r="R481" s="180"/>
      <c r="S481" s="186"/>
    </row>
    <row r="482" spans="1:19" ht="15" hidden="1" x14ac:dyDescent="0.25">
      <c r="A482" s="157"/>
      <c r="B482" s="187" t="s">
        <v>1068</v>
      </c>
      <c r="C482" s="188" t="s">
        <v>1069</v>
      </c>
      <c r="D482" s="187" t="s">
        <v>703</v>
      </c>
      <c r="E482" s="180"/>
      <c r="F482" s="189"/>
      <c r="G482" s="180"/>
      <c r="H482" s="180"/>
      <c r="I482" s="199"/>
      <c r="J482" s="199"/>
      <c r="K482" s="180"/>
      <c r="L482" s="180"/>
      <c r="M482" s="180"/>
      <c r="N482" s="201"/>
      <c r="O482" s="180"/>
      <c r="P482" s="180"/>
      <c r="Q482" s="180"/>
      <c r="R482" s="180"/>
      <c r="S482" s="186"/>
    </row>
    <row r="483" spans="1:19" ht="15" hidden="1" x14ac:dyDescent="0.25">
      <c r="A483" s="157"/>
      <c r="B483" s="187" t="s">
        <v>1070</v>
      </c>
      <c r="C483" s="188" t="s">
        <v>1071</v>
      </c>
      <c r="D483" s="187" t="s">
        <v>703</v>
      </c>
      <c r="E483" s="180"/>
      <c r="F483" s="189"/>
      <c r="G483" s="180"/>
      <c r="H483" s="180"/>
      <c r="I483" s="199"/>
      <c r="J483" s="199"/>
      <c r="K483" s="180"/>
      <c r="L483" s="180"/>
      <c r="M483" s="180"/>
      <c r="N483" s="201"/>
      <c r="O483" s="180"/>
      <c r="P483" s="180"/>
      <c r="Q483" s="180"/>
      <c r="R483" s="180"/>
      <c r="S483" s="186"/>
    </row>
    <row r="484" spans="1:19" ht="15" hidden="1" x14ac:dyDescent="0.25">
      <c r="A484" s="157"/>
      <c r="B484" s="187" t="s">
        <v>1072</v>
      </c>
      <c r="C484" s="188" t="s">
        <v>1073</v>
      </c>
      <c r="D484" s="187" t="s">
        <v>703</v>
      </c>
      <c r="E484" s="180"/>
      <c r="F484" s="189"/>
      <c r="G484" s="180"/>
      <c r="H484" s="180"/>
      <c r="I484" s="199"/>
      <c r="J484" s="199"/>
      <c r="K484" s="180"/>
      <c r="L484" s="180"/>
      <c r="M484" s="180"/>
      <c r="N484" s="201"/>
      <c r="O484" s="180"/>
      <c r="P484" s="180"/>
      <c r="Q484" s="180"/>
      <c r="R484" s="180"/>
      <c r="S484" s="186"/>
    </row>
    <row r="485" spans="1:19" ht="15" hidden="1" x14ac:dyDescent="0.25">
      <c r="A485" s="157"/>
      <c r="B485" s="187" t="s">
        <v>1074</v>
      </c>
      <c r="C485" s="188" t="s">
        <v>1075</v>
      </c>
      <c r="D485" s="187" t="s">
        <v>703</v>
      </c>
      <c r="E485" s="180"/>
      <c r="F485" s="189"/>
      <c r="G485" s="180"/>
      <c r="H485" s="180"/>
      <c r="I485" s="199"/>
      <c r="J485" s="199"/>
      <c r="K485" s="180"/>
      <c r="L485" s="180"/>
      <c r="M485" s="180"/>
      <c r="N485" s="201"/>
      <c r="O485" s="180"/>
      <c r="P485" s="180"/>
      <c r="Q485" s="180"/>
      <c r="R485" s="180"/>
      <c r="S485" s="186"/>
    </row>
    <row r="486" spans="1:19" ht="15" hidden="1" x14ac:dyDescent="0.25">
      <c r="A486" s="157"/>
      <c r="B486" s="187" t="s">
        <v>1076</v>
      </c>
      <c r="C486" s="188" t="s">
        <v>1077</v>
      </c>
      <c r="D486" s="187" t="s">
        <v>703</v>
      </c>
      <c r="E486" s="180"/>
      <c r="F486" s="189"/>
      <c r="G486" s="180"/>
      <c r="H486" s="180"/>
      <c r="I486" s="199"/>
      <c r="J486" s="199"/>
      <c r="K486" s="180"/>
      <c r="L486" s="180"/>
      <c r="M486" s="180"/>
      <c r="N486" s="201"/>
      <c r="O486" s="180"/>
      <c r="P486" s="180"/>
      <c r="Q486" s="180"/>
      <c r="R486" s="180"/>
      <c r="S486" s="186"/>
    </row>
    <row r="487" spans="1:19" ht="15" hidden="1" x14ac:dyDescent="0.25">
      <c r="A487" s="157"/>
      <c r="B487" s="187" t="s">
        <v>1078</v>
      </c>
      <c r="C487" s="188" t="s">
        <v>1079</v>
      </c>
      <c r="D487" s="187" t="s">
        <v>703</v>
      </c>
      <c r="E487" s="180"/>
      <c r="F487" s="189"/>
      <c r="G487" s="180"/>
      <c r="H487" s="180"/>
      <c r="I487" s="199"/>
      <c r="J487" s="199"/>
      <c r="K487" s="180"/>
      <c r="L487" s="180"/>
      <c r="M487" s="180"/>
      <c r="N487" s="201"/>
      <c r="O487" s="180"/>
      <c r="P487" s="180"/>
      <c r="Q487" s="180"/>
      <c r="R487" s="180"/>
      <c r="S487" s="186"/>
    </row>
    <row r="488" spans="1:19" ht="15" hidden="1" x14ac:dyDescent="0.25">
      <c r="A488" s="157"/>
      <c r="B488" s="187" t="s">
        <v>1080</v>
      </c>
      <c r="C488" s="188" t="s">
        <v>1081</v>
      </c>
      <c r="D488" s="187" t="s">
        <v>703</v>
      </c>
      <c r="E488" s="180"/>
      <c r="F488" s="189"/>
      <c r="G488" s="180"/>
      <c r="H488" s="180"/>
      <c r="I488" s="199"/>
      <c r="J488" s="199"/>
      <c r="K488" s="180"/>
      <c r="L488" s="180"/>
      <c r="M488" s="180"/>
      <c r="N488" s="201"/>
      <c r="O488" s="180"/>
      <c r="P488" s="180"/>
      <c r="Q488" s="180"/>
      <c r="R488" s="180"/>
      <c r="S488" s="186"/>
    </row>
    <row r="489" spans="1:19" ht="15" hidden="1" x14ac:dyDescent="0.25">
      <c r="A489" s="157"/>
      <c r="B489" s="187" t="s">
        <v>1082</v>
      </c>
      <c r="C489" s="188" t="s">
        <v>1083</v>
      </c>
      <c r="D489" s="187" t="s">
        <v>703</v>
      </c>
      <c r="E489" s="180"/>
      <c r="F489" s="189"/>
      <c r="G489" s="180"/>
      <c r="H489" s="180"/>
      <c r="I489" s="199"/>
      <c r="J489" s="199"/>
      <c r="K489" s="180"/>
      <c r="L489" s="180"/>
      <c r="M489" s="180"/>
      <c r="N489" s="201"/>
      <c r="O489" s="180"/>
      <c r="P489" s="180"/>
      <c r="Q489" s="180"/>
      <c r="R489" s="180"/>
      <c r="S489" s="186"/>
    </row>
    <row r="490" spans="1:19" ht="15" hidden="1" x14ac:dyDescent="0.25">
      <c r="A490" s="157"/>
      <c r="B490" s="187" t="s">
        <v>1084</v>
      </c>
      <c r="C490" s="188" t="s">
        <v>1085</v>
      </c>
      <c r="D490" s="187" t="s">
        <v>703</v>
      </c>
      <c r="E490" s="180"/>
      <c r="F490" s="189"/>
      <c r="G490" s="180"/>
      <c r="H490" s="180"/>
      <c r="I490" s="199"/>
      <c r="J490" s="199"/>
      <c r="K490" s="180"/>
      <c r="L490" s="180"/>
      <c r="M490" s="180"/>
      <c r="N490" s="201"/>
      <c r="O490" s="180"/>
      <c r="P490" s="180"/>
      <c r="Q490" s="180"/>
      <c r="R490" s="180"/>
      <c r="S490" s="186"/>
    </row>
    <row r="491" spans="1:19" ht="15" hidden="1" x14ac:dyDescent="0.25">
      <c r="A491" s="157"/>
      <c r="B491" s="187" t="s">
        <v>1086</v>
      </c>
      <c r="C491" s="188" t="s">
        <v>1087</v>
      </c>
      <c r="D491" s="187" t="s">
        <v>703</v>
      </c>
      <c r="E491" s="180"/>
      <c r="F491" s="189"/>
      <c r="G491" s="180"/>
      <c r="H491" s="180"/>
      <c r="I491" s="199"/>
      <c r="J491" s="199"/>
      <c r="K491" s="180"/>
      <c r="L491" s="180"/>
      <c r="M491" s="180"/>
      <c r="N491" s="201"/>
      <c r="O491" s="180"/>
      <c r="P491" s="180"/>
      <c r="Q491" s="180"/>
      <c r="R491" s="180"/>
      <c r="S491" s="186"/>
    </row>
    <row r="492" spans="1:19" ht="15" hidden="1" x14ac:dyDescent="0.25">
      <c r="A492" s="157"/>
      <c r="B492" s="187" t="s">
        <v>1088</v>
      </c>
      <c r="C492" s="188" t="s">
        <v>1089</v>
      </c>
      <c r="D492" s="187" t="s">
        <v>703</v>
      </c>
      <c r="E492" s="180"/>
      <c r="F492" s="189"/>
      <c r="G492" s="180"/>
      <c r="H492" s="180"/>
      <c r="I492" s="199"/>
      <c r="J492" s="199"/>
      <c r="K492" s="180"/>
      <c r="L492" s="180"/>
      <c r="M492" s="180"/>
      <c r="N492" s="201"/>
      <c r="O492" s="180"/>
      <c r="P492" s="180"/>
      <c r="Q492" s="180"/>
      <c r="R492" s="180"/>
      <c r="S492" s="186"/>
    </row>
    <row r="493" spans="1:19" ht="15" hidden="1" x14ac:dyDescent="0.25">
      <c r="A493" s="157"/>
      <c r="B493" s="187" t="s">
        <v>1090</v>
      </c>
      <c r="C493" s="188" t="s">
        <v>1091</v>
      </c>
      <c r="D493" s="187" t="s">
        <v>703</v>
      </c>
      <c r="E493" s="180"/>
      <c r="F493" s="189"/>
      <c r="G493" s="180"/>
      <c r="H493" s="180"/>
      <c r="I493" s="199"/>
      <c r="J493" s="199"/>
      <c r="K493" s="180"/>
      <c r="L493" s="180"/>
      <c r="M493" s="180"/>
      <c r="N493" s="201"/>
      <c r="O493" s="180"/>
      <c r="P493" s="180"/>
      <c r="Q493" s="180"/>
      <c r="R493" s="180"/>
      <c r="S493" s="186"/>
    </row>
    <row r="494" spans="1:19" ht="15" hidden="1" x14ac:dyDescent="0.25">
      <c r="A494" s="157"/>
      <c r="B494" s="187" t="s">
        <v>1092</v>
      </c>
      <c r="C494" s="188" t="s">
        <v>1093</v>
      </c>
      <c r="D494" s="187" t="s">
        <v>703</v>
      </c>
      <c r="E494" s="180"/>
      <c r="F494" s="189"/>
      <c r="G494" s="180"/>
      <c r="H494" s="180"/>
      <c r="I494" s="199"/>
      <c r="J494" s="199"/>
      <c r="K494" s="180"/>
      <c r="L494" s="180"/>
      <c r="M494" s="180"/>
      <c r="N494" s="201"/>
      <c r="O494" s="180"/>
      <c r="P494" s="180"/>
      <c r="Q494" s="180"/>
      <c r="R494" s="180"/>
      <c r="S494" s="186"/>
    </row>
    <row r="495" spans="1:19" ht="15" hidden="1" x14ac:dyDescent="0.25">
      <c r="A495" s="157"/>
      <c r="B495" s="187" t="s">
        <v>1094</v>
      </c>
      <c r="C495" s="188" t="s">
        <v>1095</v>
      </c>
      <c r="D495" s="187" t="s">
        <v>703</v>
      </c>
      <c r="E495" s="180"/>
      <c r="F495" s="189"/>
      <c r="G495" s="180"/>
      <c r="H495" s="180"/>
      <c r="I495" s="199"/>
      <c r="J495" s="199"/>
      <c r="K495" s="180"/>
      <c r="L495" s="180"/>
      <c r="M495" s="180"/>
      <c r="N495" s="201"/>
      <c r="O495" s="180"/>
      <c r="P495" s="180"/>
      <c r="Q495" s="180"/>
      <c r="R495" s="180"/>
      <c r="S495" s="186"/>
    </row>
    <row r="496" spans="1:19" ht="15" hidden="1" x14ac:dyDescent="0.25">
      <c r="A496" s="157"/>
      <c r="B496" s="187" t="s">
        <v>1096</v>
      </c>
      <c r="C496" s="188" t="s">
        <v>1097</v>
      </c>
      <c r="D496" s="187" t="s">
        <v>703</v>
      </c>
      <c r="E496" s="180"/>
      <c r="F496" s="189"/>
      <c r="G496" s="180"/>
      <c r="H496" s="180"/>
      <c r="I496" s="199"/>
      <c r="J496" s="199"/>
      <c r="K496" s="180"/>
      <c r="L496" s="180"/>
      <c r="M496" s="180"/>
      <c r="N496" s="201"/>
      <c r="O496" s="180"/>
      <c r="P496" s="180"/>
      <c r="Q496" s="180"/>
      <c r="R496" s="180"/>
      <c r="S496" s="186"/>
    </row>
    <row r="497" spans="1:19" ht="15" hidden="1" x14ac:dyDescent="0.25">
      <c r="A497" s="157"/>
      <c r="B497" s="187" t="s">
        <v>1098</v>
      </c>
      <c r="C497" s="188" t="s">
        <v>1099</v>
      </c>
      <c r="D497" s="187" t="s">
        <v>703</v>
      </c>
      <c r="E497" s="180"/>
      <c r="F497" s="189"/>
      <c r="G497" s="180"/>
      <c r="H497" s="180"/>
      <c r="I497" s="199"/>
      <c r="J497" s="199"/>
      <c r="K497" s="180"/>
      <c r="L497" s="180"/>
      <c r="M497" s="180"/>
      <c r="N497" s="201"/>
      <c r="O497" s="180"/>
      <c r="P497" s="180"/>
      <c r="Q497" s="180"/>
      <c r="R497" s="180"/>
      <c r="S497" s="186"/>
    </row>
    <row r="498" spans="1:19" ht="15" hidden="1" x14ac:dyDescent="0.25">
      <c r="A498" s="157"/>
      <c r="B498" s="187" t="s">
        <v>1100</v>
      </c>
      <c r="C498" s="188" t="s">
        <v>1101</v>
      </c>
      <c r="D498" s="187" t="s">
        <v>703</v>
      </c>
      <c r="E498" s="180"/>
      <c r="F498" s="189"/>
      <c r="G498" s="180"/>
      <c r="H498" s="180"/>
      <c r="I498" s="199"/>
      <c r="J498" s="199"/>
      <c r="K498" s="180"/>
      <c r="L498" s="180"/>
      <c r="M498" s="180"/>
      <c r="N498" s="201"/>
      <c r="O498" s="180"/>
      <c r="P498" s="180"/>
      <c r="Q498" s="180"/>
      <c r="R498" s="180"/>
      <c r="S498" s="186"/>
    </row>
    <row r="499" spans="1:19" ht="15" hidden="1" x14ac:dyDescent="0.25">
      <c r="A499" s="157"/>
      <c r="B499" s="187" t="s">
        <v>1102</v>
      </c>
      <c r="C499" s="188" t="s">
        <v>1103</v>
      </c>
      <c r="D499" s="187" t="s">
        <v>703</v>
      </c>
      <c r="E499" s="180"/>
      <c r="F499" s="189"/>
      <c r="G499" s="180"/>
      <c r="H499" s="180"/>
      <c r="I499" s="199"/>
      <c r="J499" s="199"/>
      <c r="K499" s="180"/>
      <c r="L499" s="180"/>
      <c r="M499" s="180"/>
      <c r="N499" s="201"/>
      <c r="O499" s="180"/>
      <c r="P499" s="180"/>
      <c r="Q499" s="180"/>
      <c r="R499" s="180"/>
      <c r="S499" s="186"/>
    </row>
    <row r="500" spans="1:19" ht="15" hidden="1" x14ac:dyDescent="0.25">
      <c r="A500" s="157"/>
      <c r="B500" s="187" t="s">
        <v>1104</v>
      </c>
      <c r="C500" s="188" t="s">
        <v>1105</v>
      </c>
      <c r="D500" s="187" t="s">
        <v>703</v>
      </c>
      <c r="E500" s="180"/>
      <c r="F500" s="189"/>
      <c r="G500" s="180"/>
      <c r="H500" s="180"/>
      <c r="I500" s="199"/>
      <c r="J500" s="199"/>
      <c r="K500" s="180"/>
      <c r="L500" s="180"/>
      <c r="M500" s="180"/>
      <c r="N500" s="201"/>
      <c r="O500" s="180"/>
      <c r="P500" s="180"/>
      <c r="Q500" s="180"/>
      <c r="R500" s="180"/>
      <c r="S500" s="186"/>
    </row>
    <row r="501" spans="1:19" ht="15" hidden="1" x14ac:dyDescent="0.25">
      <c r="A501" s="157"/>
      <c r="B501" s="187" t="s">
        <v>1106</v>
      </c>
      <c r="C501" s="188" t="s">
        <v>1107</v>
      </c>
      <c r="D501" s="187" t="s">
        <v>703</v>
      </c>
      <c r="E501" s="180"/>
      <c r="F501" s="189"/>
      <c r="G501" s="180"/>
      <c r="H501" s="180"/>
      <c r="I501" s="199"/>
      <c r="J501" s="199"/>
      <c r="K501" s="180"/>
      <c r="L501" s="180"/>
      <c r="M501" s="180"/>
      <c r="N501" s="201"/>
      <c r="O501" s="180"/>
      <c r="P501" s="180"/>
      <c r="Q501" s="180"/>
      <c r="R501" s="180"/>
      <c r="S501" s="186"/>
    </row>
    <row r="502" spans="1:19" ht="15" hidden="1" x14ac:dyDescent="0.25">
      <c r="A502" s="157"/>
      <c r="B502" s="187" t="s">
        <v>1108</v>
      </c>
      <c r="C502" s="188" t="s">
        <v>1109</v>
      </c>
      <c r="D502" s="187" t="s">
        <v>703</v>
      </c>
      <c r="E502" s="180"/>
      <c r="F502" s="189"/>
      <c r="G502" s="180"/>
      <c r="H502" s="180"/>
      <c r="I502" s="199"/>
      <c r="J502" s="199"/>
      <c r="K502" s="180"/>
      <c r="L502" s="180"/>
      <c r="M502" s="180"/>
      <c r="N502" s="201"/>
      <c r="O502" s="180"/>
      <c r="P502" s="180"/>
      <c r="Q502" s="180"/>
      <c r="R502" s="180"/>
      <c r="S502" s="186"/>
    </row>
    <row r="503" spans="1:19" ht="15" hidden="1" x14ac:dyDescent="0.25">
      <c r="A503" s="157"/>
      <c r="B503" s="187" t="s">
        <v>1110</v>
      </c>
      <c r="C503" s="188" t="s">
        <v>1111</v>
      </c>
      <c r="D503" s="187" t="s">
        <v>703</v>
      </c>
      <c r="E503" s="180"/>
      <c r="F503" s="189"/>
      <c r="G503" s="180"/>
      <c r="H503" s="180"/>
      <c r="I503" s="199"/>
      <c r="J503" s="199"/>
      <c r="K503" s="180"/>
      <c r="L503" s="180"/>
      <c r="M503" s="180"/>
      <c r="N503" s="201"/>
      <c r="O503" s="180"/>
      <c r="P503" s="180"/>
      <c r="Q503" s="180"/>
      <c r="R503" s="180"/>
      <c r="S503" s="186"/>
    </row>
    <row r="504" spans="1:19" ht="15" hidden="1" x14ac:dyDescent="0.25">
      <c r="A504" s="157"/>
      <c r="B504" s="187" t="s">
        <v>1112</v>
      </c>
      <c r="C504" s="188" t="s">
        <v>1113</v>
      </c>
      <c r="D504" s="187" t="s">
        <v>703</v>
      </c>
      <c r="E504" s="180"/>
      <c r="F504" s="189"/>
      <c r="G504" s="180"/>
      <c r="H504" s="180"/>
      <c r="I504" s="199"/>
      <c r="J504" s="199"/>
      <c r="K504" s="180"/>
      <c r="L504" s="180"/>
      <c r="M504" s="180"/>
      <c r="N504" s="201"/>
      <c r="O504" s="180"/>
      <c r="P504" s="180"/>
      <c r="Q504" s="180"/>
      <c r="R504" s="180"/>
      <c r="S504" s="186"/>
    </row>
    <row r="505" spans="1:19" ht="15" hidden="1" x14ac:dyDescent="0.25">
      <c r="A505" s="157"/>
      <c r="B505" s="187" t="s">
        <v>1114</v>
      </c>
      <c r="C505" s="188" t="s">
        <v>1115</v>
      </c>
      <c r="D505" s="187" t="s">
        <v>703</v>
      </c>
      <c r="E505" s="180"/>
      <c r="F505" s="189"/>
      <c r="G505" s="180"/>
      <c r="H505" s="180"/>
      <c r="I505" s="199"/>
      <c r="J505" s="199"/>
      <c r="K505" s="180"/>
      <c r="L505" s="180"/>
      <c r="M505" s="180"/>
      <c r="N505" s="201"/>
      <c r="O505" s="180"/>
      <c r="P505" s="180"/>
      <c r="Q505" s="180"/>
      <c r="R505" s="180"/>
      <c r="S505" s="186"/>
    </row>
    <row r="506" spans="1:19" ht="15" hidden="1" x14ac:dyDescent="0.25">
      <c r="A506" s="157"/>
      <c r="B506" s="187" t="s">
        <v>1116</v>
      </c>
      <c r="C506" s="188" t="s">
        <v>1117</v>
      </c>
      <c r="D506" s="187" t="s">
        <v>703</v>
      </c>
      <c r="E506" s="180"/>
      <c r="F506" s="189"/>
      <c r="G506" s="180"/>
      <c r="H506" s="180"/>
      <c r="I506" s="199"/>
      <c r="J506" s="199"/>
      <c r="K506" s="180"/>
      <c r="L506" s="180"/>
      <c r="M506" s="180"/>
      <c r="N506" s="201"/>
      <c r="O506" s="180"/>
      <c r="P506" s="180"/>
      <c r="Q506" s="180"/>
      <c r="R506" s="180"/>
      <c r="S506" s="186"/>
    </row>
    <row r="507" spans="1:19" ht="15" hidden="1" x14ac:dyDescent="0.25">
      <c r="A507" s="157"/>
      <c r="B507" s="187" t="s">
        <v>1118</v>
      </c>
      <c r="C507" s="188" t="s">
        <v>1119</v>
      </c>
      <c r="D507" s="187" t="s">
        <v>703</v>
      </c>
      <c r="E507" s="180"/>
      <c r="F507" s="189"/>
      <c r="G507" s="180"/>
      <c r="H507" s="180"/>
      <c r="I507" s="199"/>
      <c r="J507" s="199"/>
      <c r="K507" s="180"/>
      <c r="L507" s="180"/>
      <c r="M507" s="180"/>
      <c r="N507" s="201"/>
      <c r="O507" s="180"/>
      <c r="P507" s="180"/>
      <c r="Q507" s="180"/>
      <c r="R507" s="180"/>
      <c r="S507" s="186"/>
    </row>
    <row r="508" spans="1:19" ht="15" hidden="1" x14ac:dyDescent="0.25">
      <c r="A508" s="157"/>
      <c r="B508" s="187" t="s">
        <v>1120</v>
      </c>
      <c r="C508" s="188" t="s">
        <v>1121</v>
      </c>
      <c r="D508" s="187" t="s">
        <v>703</v>
      </c>
      <c r="E508" s="180"/>
      <c r="F508" s="189"/>
      <c r="G508" s="180"/>
      <c r="H508" s="180"/>
      <c r="I508" s="199"/>
      <c r="J508" s="199"/>
      <c r="K508" s="180"/>
      <c r="L508" s="180"/>
      <c r="M508" s="180"/>
      <c r="N508" s="201"/>
      <c r="O508" s="180"/>
      <c r="P508" s="180"/>
      <c r="Q508" s="180"/>
      <c r="R508" s="180"/>
      <c r="S508" s="186"/>
    </row>
    <row r="509" spans="1:19" ht="15" hidden="1" x14ac:dyDescent="0.25">
      <c r="A509" s="157"/>
      <c r="B509" s="187" t="s">
        <v>1122</v>
      </c>
      <c r="C509" s="188" t="s">
        <v>1123</v>
      </c>
      <c r="D509" s="187" t="s">
        <v>703</v>
      </c>
      <c r="E509" s="180"/>
      <c r="F509" s="189"/>
      <c r="G509" s="180"/>
      <c r="H509" s="180"/>
      <c r="I509" s="199"/>
      <c r="J509" s="199"/>
      <c r="K509" s="180"/>
      <c r="L509" s="180"/>
      <c r="M509" s="180"/>
      <c r="N509" s="201"/>
      <c r="O509" s="180"/>
      <c r="P509" s="180"/>
      <c r="Q509" s="180"/>
      <c r="R509" s="180"/>
      <c r="S509" s="186"/>
    </row>
    <row r="510" spans="1:19" ht="15" hidden="1" x14ac:dyDescent="0.25">
      <c r="A510" s="157"/>
      <c r="B510" s="187" t="s">
        <v>1124</v>
      </c>
      <c r="C510" s="188" t="s">
        <v>1125</v>
      </c>
      <c r="D510" s="187" t="s">
        <v>703</v>
      </c>
      <c r="E510" s="180"/>
      <c r="F510" s="189"/>
      <c r="G510" s="180"/>
      <c r="H510" s="180"/>
      <c r="I510" s="199"/>
      <c r="J510" s="199"/>
      <c r="K510" s="180"/>
      <c r="L510" s="180"/>
      <c r="M510" s="180"/>
      <c r="N510" s="201"/>
      <c r="O510" s="180"/>
      <c r="P510" s="180"/>
      <c r="Q510" s="180"/>
      <c r="R510" s="180"/>
      <c r="S510" s="186"/>
    </row>
    <row r="511" spans="1:19" ht="15" hidden="1" x14ac:dyDescent="0.25">
      <c r="A511" s="157"/>
      <c r="B511" s="187" t="s">
        <v>1126</v>
      </c>
      <c r="C511" s="188" t="s">
        <v>1127</v>
      </c>
      <c r="D511" s="187" t="s">
        <v>703</v>
      </c>
      <c r="E511" s="180"/>
      <c r="F511" s="189"/>
      <c r="G511" s="180"/>
      <c r="H511" s="180"/>
      <c r="I511" s="199"/>
      <c r="J511" s="199"/>
      <c r="K511" s="180"/>
      <c r="L511" s="180"/>
      <c r="M511" s="180"/>
      <c r="N511" s="201"/>
      <c r="O511" s="180"/>
      <c r="P511" s="180"/>
      <c r="Q511" s="180"/>
      <c r="R511" s="180"/>
      <c r="S511" s="186"/>
    </row>
    <row r="512" spans="1:19" ht="15" hidden="1" x14ac:dyDescent="0.25">
      <c r="A512" s="157"/>
      <c r="B512" s="187" t="s">
        <v>1128</v>
      </c>
      <c r="C512" s="188" t="s">
        <v>1129</v>
      </c>
      <c r="D512" s="187" t="s">
        <v>703</v>
      </c>
      <c r="E512" s="180"/>
      <c r="F512" s="189"/>
      <c r="G512" s="180"/>
      <c r="H512" s="180"/>
      <c r="I512" s="199"/>
      <c r="J512" s="199"/>
      <c r="K512" s="180"/>
      <c r="L512" s="180"/>
      <c r="M512" s="180"/>
      <c r="N512" s="201"/>
      <c r="O512" s="180"/>
      <c r="P512" s="180"/>
      <c r="Q512" s="180"/>
      <c r="R512" s="180"/>
      <c r="S512" s="186"/>
    </row>
    <row r="513" spans="1:19" ht="15" hidden="1" x14ac:dyDescent="0.25">
      <c r="A513" s="157"/>
      <c r="B513" s="187" t="s">
        <v>1130</v>
      </c>
      <c r="C513" s="188" t="s">
        <v>1131</v>
      </c>
      <c r="D513" s="187" t="s">
        <v>703</v>
      </c>
      <c r="E513" s="180"/>
      <c r="F513" s="189"/>
      <c r="G513" s="180"/>
      <c r="H513" s="180"/>
      <c r="I513" s="199"/>
      <c r="J513" s="199"/>
      <c r="K513" s="180"/>
      <c r="L513" s="180"/>
      <c r="M513" s="180"/>
      <c r="N513" s="201"/>
      <c r="O513" s="180"/>
      <c r="P513" s="180"/>
      <c r="Q513" s="180"/>
      <c r="R513" s="180"/>
      <c r="S513" s="186"/>
    </row>
    <row r="514" spans="1:19" ht="15" hidden="1" x14ac:dyDescent="0.25">
      <c r="A514" s="157"/>
      <c r="B514" s="187" t="s">
        <v>1132</v>
      </c>
      <c r="C514" s="188" t="s">
        <v>1133</v>
      </c>
      <c r="D514" s="187" t="s">
        <v>703</v>
      </c>
      <c r="E514" s="180"/>
      <c r="F514" s="189"/>
      <c r="G514" s="180"/>
      <c r="H514" s="180"/>
      <c r="I514" s="199"/>
      <c r="J514" s="199"/>
      <c r="K514" s="180"/>
      <c r="L514" s="180"/>
      <c r="M514" s="180"/>
      <c r="N514" s="201"/>
      <c r="O514" s="180"/>
      <c r="P514" s="180"/>
      <c r="Q514" s="180"/>
      <c r="R514" s="180"/>
      <c r="S514" s="186"/>
    </row>
    <row r="515" spans="1:19" ht="15" hidden="1" x14ac:dyDescent="0.25">
      <c r="A515" s="157"/>
      <c r="B515" s="187" t="s">
        <v>1134</v>
      </c>
      <c r="C515" s="188" t="s">
        <v>1135</v>
      </c>
      <c r="D515" s="187" t="s">
        <v>703</v>
      </c>
      <c r="E515" s="180"/>
      <c r="F515" s="189"/>
      <c r="G515" s="180"/>
      <c r="H515" s="180"/>
      <c r="I515" s="199"/>
      <c r="J515" s="199"/>
      <c r="K515" s="180"/>
      <c r="L515" s="180"/>
      <c r="M515" s="180"/>
      <c r="N515" s="201"/>
      <c r="O515" s="180"/>
      <c r="P515" s="180"/>
      <c r="Q515" s="180"/>
      <c r="R515" s="180"/>
      <c r="S515" s="186"/>
    </row>
    <row r="516" spans="1:19" ht="15" hidden="1" x14ac:dyDescent="0.25">
      <c r="A516" s="157"/>
      <c r="B516" s="187" t="s">
        <v>1136</v>
      </c>
      <c r="C516" s="188" t="s">
        <v>1137</v>
      </c>
      <c r="D516" s="187" t="s">
        <v>703</v>
      </c>
      <c r="E516" s="180"/>
      <c r="F516" s="189"/>
      <c r="G516" s="180"/>
      <c r="H516" s="180"/>
      <c r="I516" s="199"/>
      <c r="J516" s="199"/>
      <c r="K516" s="180"/>
      <c r="L516" s="180"/>
      <c r="M516" s="180"/>
      <c r="N516" s="201"/>
      <c r="O516" s="180"/>
      <c r="P516" s="180"/>
      <c r="Q516" s="180"/>
      <c r="R516" s="180"/>
      <c r="S516" s="186"/>
    </row>
    <row r="517" spans="1:19" ht="15" hidden="1" x14ac:dyDescent="0.25">
      <c r="A517" s="157"/>
      <c r="B517" s="187" t="s">
        <v>1138</v>
      </c>
      <c r="C517" s="188" t="s">
        <v>1139</v>
      </c>
      <c r="D517" s="187" t="s">
        <v>703</v>
      </c>
      <c r="E517" s="180"/>
      <c r="F517" s="189"/>
      <c r="G517" s="180"/>
      <c r="H517" s="180"/>
      <c r="I517" s="199"/>
      <c r="J517" s="199"/>
      <c r="K517" s="180"/>
      <c r="L517" s="180"/>
      <c r="M517" s="180"/>
      <c r="N517" s="201"/>
      <c r="O517" s="180"/>
      <c r="P517" s="180"/>
      <c r="Q517" s="180"/>
      <c r="R517" s="180"/>
      <c r="S517" s="186"/>
    </row>
    <row r="518" spans="1:19" ht="15" hidden="1" x14ac:dyDescent="0.25">
      <c r="A518" s="157"/>
      <c r="B518" s="187" t="s">
        <v>1140</v>
      </c>
      <c r="C518" s="188" t="s">
        <v>1141</v>
      </c>
      <c r="D518" s="187" t="s">
        <v>703</v>
      </c>
      <c r="E518" s="180"/>
      <c r="F518" s="189"/>
      <c r="G518" s="180"/>
      <c r="H518" s="180"/>
      <c r="I518" s="199"/>
      <c r="J518" s="199"/>
      <c r="K518" s="180"/>
      <c r="L518" s="180"/>
      <c r="M518" s="180"/>
      <c r="N518" s="201"/>
      <c r="O518" s="180"/>
      <c r="P518" s="180"/>
      <c r="Q518" s="180"/>
      <c r="R518" s="180"/>
      <c r="S518" s="186"/>
    </row>
    <row r="519" spans="1:19" ht="15" hidden="1" x14ac:dyDescent="0.25">
      <c r="A519" s="157"/>
      <c r="B519" s="187" t="s">
        <v>1142</v>
      </c>
      <c r="C519" s="188" t="s">
        <v>1143</v>
      </c>
      <c r="D519" s="187" t="s">
        <v>703</v>
      </c>
      <c r="E519" s="180"/>
      <c r="F519" s="189"/>
      <c r="G519" s="180"/>
      <c r="H519" s="180"/>
      <c r="I519" s="199"/>
      <c r="J519" s="199"/>
      <c r="K519" s="180"/>
      <c r="L519" s="180"/>
      <c r="M519" s="180"/>
      <c r="N519" s="201"/>
      <c r="O519" s="180"/>
      <c r="P519" s="180"/>
      <c r="Q519" s="180"/>
      <c r="R519" s="180"/>
      <c r="S519" s="186"/>
    </row>
    <row r="520" spans="1:19" ht="15" hidden="1" x14ac:dyDescent="0.25">
      <c r="A520" s="157"/>
      <c r="B520" s="187" t="s">
        <v>1144</v>
      </c>
      <c r="C520" s="188" t="s">
        <v>1145</v>
      </c>
      <c r="D520" s="187" t="s">
        <v>703</v>
      </c>
      <c r="E520" s="180"/>
      <c r="F520" s="189"/>
      <c r="G520" s="180"/>
      <c r="H520" s="180"/>
      <c r="I520" s="199"/>
      <c r="J520" s="199"/>
      <c r="K520" s="180"/>
      <c r="L520" s="180"/>
      <c r="M520" s="180"/>
      <c r="N520" s="201"/>
      <c r="O520" s="180"/>
      <c r="P520" s="180"/>
      <c r="Q520" s="180"/>
      <c r="R520" s="180"/>
      <c r="S520" s="186"/>
    </row>
    <row r="521" spans="1:19" ht="15" hidden="1" x14ac:dyDescent="0.25">
      <c r="A521" s="157"/>
      <c r="B521" s="187" t="s">
        <v>1146</v>
      </c>
      <c r="C521" s="188" t="s">
        <v>1147</v>
      </c>
      <c r="D521" s="187" t="s">
        <v>703</v>
      </c>
      <c r="E521" s="180"/>
      <c r="F521" s="189"/>
      <c r="G521" s="180"/>
      <c r="H521" s="180"/>
      <c r="I521" s="199"/>
      <c r="J521" s="199"/>
      <c r="K521" s="180"/>
      <c r="L521" s="180"/>
      <c r="M521" s="180"/>
      <c r="N521" s="201"/>
      <c r="O521" s="180"/>
      <c r="P521" s="180"/>
      <c r="Q521" s="180"/>
      <c r="R521" s="180"/>
      <c r="S521" s="186"/>
    </row>
    <row r="522" spans="1:19" ht="15" hidden="1" x14ac:dyDescent="0.25">
      <c r="A522" s="157"/>
      <c r="B522" s="187" t="s">
        <v>1148</v>
      </c>
      <c r="C522" s="188" t="s">
        <v>1149</v>
      </c>
      <c r="D522" s="187" t="s">
        <v>703</v>
      </c>
      <c r="E522" s="180"/>
      <c r="F522" s="189"/>
      <c r="G522" s="180"/>
      <c r="H522" s="180"/>
      <c r="I522" s="199"/>
      <c r="J522" s="199"/>
      <c r="K522" s="180"/>
      <c r="L522" s="180"/>
      <c r="M522" s="180"/>
      <c r="N522" s="201"/>
      <c r="O522" s="180"/>
      <c r="P522" s="180"/>
      <c r="Q522" s="180"/>
      <c r="R522" s="180"/>
      <c r="S522" s="186"/>
    </row>
    <row r="523" spans="1:19" ht="15" hidden="1" x14ac:dyDescent="0.25">
      <c r="A523" s="157"/>
      <c r="B523" s="187" t="s">
        <v>1150</v>
      </c>
      <c r="C523" s="188" t="s">
        <v>1151</v>
      </c>
      <c r="D523" s="187" t="s">
        <v>703</v>
      </c>
      <c r="E523" s="180"/>
      <c r="F523" s="189"/>
      <c r="G523" s="180"/>
      <c r="H523" s="180"/>
      <c r="I523" s="199"/>
      <c r="J523" s="199"/>
      <c r="K523" s="180"/>
      <c r="L523" s="180"/>
      <c r="M523" s="180"/>
      <c r="N523" s="201"/>
      <c r="O523" s="180"/>
      <c r="P523" s="180"/>
      <c r="Q523" s="180"/>
      <c r="R523" s="180"/>
      <c r="S523" s="186"/>
    </row>
    <row r="524" spans="1:19" ht="15" hidden="1" x14ac:dyDescent="0.25">
      <c r="A524" s="157"/>
      <c r="B524" s="187" t="s">
        <v>1152</v>
      </c>
      <c r="C524" s="188" t="s">
        <v>1153</v>
      </c>
      <c r="D524" s="187" t="s">
        <v>703</v>
      </c>
      <c r="E524" s="180"/>
      <c r="F524" s="189"/>
      <c r="G524" s="180"/>
      <c r="H524" s="180"/>
      <c r="I524" s="199"/>
      <c r="J524" s="199"/>
      <c r="K524" s="180"/>
      <c r="L524" s="180"/>
      <c r="M524" s="180"/>
      <c r="N524" s="201"/>
      <c r="O524" s="180"/>
      <c r="P524" s="180"/>
      <c r="Q524" s="180"/>
      <c r="R524" s="180"/>
      <c r="S524" s="186"/>
    </row>
    <row r="525" spans="1:19" ht="15" hidden="1" x14ac:dyDescent="0.25">
      <c r="A525" s="157"/>
      <c r="B525" s="187" t="s">
        <v>1154</v>
      </c>
      <c r="C525" s="188" t="s">
        <v>1155</v>
      </c>
      <c r="D525" s="187" t="s">
        <v>703</v>
      </c>
      <c r="E525" s="180"/>
      <c r="F525" s="189"/>
      <c r="G525" s="180"/>
      <c r="H525" s="180"/>
      <c r="I525" s="199"/>
      <c r="J525" s="199"/>
      <c r="K525" s="180"/>
      <c r="L525" s="180"/>
      <c r="M525" s="180"/>
      <c r="N525" s="201"/>
      <c r="O525" s="180"/>
      <c r="P525" s="180"/>
      <c r="Q525" s="180"/>
      <c r="R525" s="180"/>
      <c r="S525" s="186"/>
    </row>
    <row r="526" spans="1:19" ht="15" hidden="1" x14ac:dyDescent="0.25">
      <c r="A526" s="157"/>
      <c r="B526" s="187" t="s">
        <v>1156</v>
      </c>
      <c r="C526" s="188" t="s">
        <v>1157</v>
      </c>
      <c r="D526" s="187" t="s">
        <v>703</v>
      </c>
      <c r="E526" s="180"/>
      <c r="F526" s="189"/>
      <c r="G526" s="180"/>
      <c r="H526" s="180"/>
      <c r="I526" s="199"/>
      <c r="J526" s="199"/>
      <c r="K526" s="180"/>
      <c r="L526" s="180"/>
      <c r="M526" s="180"/>
      <c r="N526" s="201"/>
      <c r="O526" s="180"/>
      <c r="P526" s="180"/>
      <c r="Q526" s="180"/>
      <c r="R526" s="180"/>
      <c r="S526" s="186"/>
    </row>
    <row r="527" spans="1:19" ht="15" hidden="1" x14ac:dyDescent="0.25">
      <c r="A527" s="157"/>
      <c r="B527" s="187" t="s">
        <v>1158</v>
      </c>
      <c r="C527" s="188" t="s">
        <v>1159</v>
      </c>
      <c r="D527" s="187" t="s">
        <v>703</v>
      </c>
      <c r="E527" s="180"/>
      <c r="F527" s="189"/>
      <c r="G527" s="180"/>
      <c r="H527" s="180"/>
      <c r="I527" s="199"/>
      <c r="J527" s="199"/>
      <c r="K527" s="180"/>
      <c r="L527" s="180"/>
      <c r="M527" s="180"/>
      <c r="N527" s="201"/>
      <c r="O527" s="180"/>
      <c r="P527" s="180"/>
      <c r="Q527" s="180"/>
      <c r="R527" s="180"/>
      <c r="S527" s="186"/>
    </row>
    <row r="528" spans="1:19" ht="15" hidden="1" x14ac:dyDescent="0.25">
      <c r="A528" s="157"/>
      <c r="B528" s="187" t="s">
        <v>1160</v>
      </c>
      <c r="C528" s="188" t="s">
        <v>1161</v>
      </c>
      <c r="D528" s="187" t="s">
        <v>703</v>
      </c>
      <c r="E528" s="180"/>
      <c r="F528" s="189"/>
      <c r="G528" s="180"/>
      <c r="H528" s="180"/>
      <c r="I528" s="199"/>
      <c r="J528" s="199"/>
      <c r="K528" s="180"/>
      <c r="L528" s="180"/>
      <c r="M528" s="180"/>
      <c r="N528" s="201"/>
      <c r="O528" s="180"/>
      <c r="P528" s="180"/>
      <c r="Q528" s="180"/>
      <c r="R528" s="180"/>
      <c r="S528" s="186"/>
    </row>
    <row r="529" spans="1:19" ht="15" hidden="1" x14ac:dyDescent="0.25">
      <c r="A529" s="157"/>
      <c r="B529" s="187" t="s">
        <v>1162</v>
      </c>
      <c r="C529" s="188" t="s">
        <v>1163</v>
      </c>
      <c r="D529" s="187" t="s">
        <v>703</v>
      </c>
      <c r="E529" s="180"/>
      <c r="F529" s="189"/>
      <c r="G529" s="180"/>
      <c r="H529" s="180"/>
      <c r="I529" s="199"/>
      <c r="J529" s="199"/>
      <c r="K529" s="180"/>
      <c r="L529" s="180"/>
      <c r="M529" s="180"/>
      <c r="N529" s="201"/>
      <c r="O529" s="180"/>
      <c r="P529" s="180"/>
      <c r="Q529" s="180"/>
      <c r="R529" s="180"/>
      <c r="S529" s="186"/>
    </row>
    <row r="530" spans="1:19" ht="15" hidden="1" x14ac:dyDescent="0.25">
      <c r="A530" s="157"/>
      <c r="B530" s="187" t="s">
        <v>1164</v>
      </c>
      <c r="C530" s="188" t="s">
        <v>1165</v>
      </c>
      <c r="D530" s="187" t="s">
        <v>703</v>
      </c>
      <c r="E530" s="180"/>
      <c r="F530" s="189"/>
      <c r="G530" s="180"/>
      <c r="H530" s="180"/>
      <c r="I530" s="199"/>
      <c r="J530" s="199"/>
      <c r="K530" s="180"/>
      <c r="L530" s="180"/>
      <c r="M530" s="180"/>
      <c r="N530" s="201"/>
      <c r="O530" s="180"/>
      <c r="P530" s="180"/>
      <c r="Q530" s="180"/>
      <c r="R530" s="180"/>
      <c r="S530" s="186"/>
    </row>
    <row r="531" spans="1:19" ht="15" hidden="1" x14ac:dyDescent="0.25">
      <c r="A531" s="157"/>
      <c r="B531" s="187" t="s">
        <v>1166</v>
      </c>
      <c r="C531" s="188" t="s">
        <v>1167</v>
      </c>
      <c r="D531" s="187" t="s">
        <v>703</v>
      </c>
      <c r="E531" s="180"/>
      <c r="F531" s="189"/>
      <c r="G531" s="180"/>
      <c r="H531" s="180"/>
      <c r="I531" s="199"/>
      <c r="J531" s="199"/>
      <c r="K531" s="180"/>
      <c r="L531" s="180"/>
      <c r="M531" s="180"/>
      <c r="N531" s="201"/>
      <c r="O531" s="180"/>
      <c r="P531" s="180"/>
      <c r="Q531" s="180"/>
      <c r="R531" s="180"/>
      <c r="S531" s="186"/>
    </row>
    <row r="532" spans="1:19" ht="15" hidden="1" x14ac:dyDescent="0.25">
      <c r="A532" s="157"/>
      <c r="B532" s="187" t="s">
        <v>1168</v>
      </c>
      <c r="C532" s="188" t="s">
        <v>1169</v>
      </c>
      <c r="D532" s="187" t="s">
        <v>703</v>
      </c>
      <c r="E532" s="180"/>
      <c r="F532" s="189"/>
      <c r="G532" s="180"/>
      <c r="H532" s="180"/>
      <c r="I532" s="199"/>
      <c r="J532" s="199"/>
      <c r="K532" s="180"/>
      <c r="L532" s="180"/>
      <c r="M532" s="180"/>
      <c r="N532" s="201"/>
      <c r="O532" s="180"/>
      <c r="P532" s="180"/>
      <c r="Q532" s="180"/>
      <c r="R532" s="180"/>
      <c r="S532" s="186"/>
    </row>
    <row r="533" spans="1:19" ht="15" hidden="1" x14ac:dyDescent="0.25">
      <c r="A533" s="157"/>
      <c r="B533" s="187" t="s">
        <v>1170</v>
      </c>
      <c r="C533" s="188" t="s">
        <v>1171</v>
      </c>
      <c r="D533" s="187" t="s">
        <v>703</v>
      </c>
      <c r="E533" s="180"/>
      <c r="F533" s="189"/>
      <c r="G533" s="180"/>
      <c r="H533" s="180"/>
      <c r="I533" s="199"/>
      <c r="J533" s="199"/>
      <c r="K533" s="180"/>
      <c r="L533" s="180"/>
      <c r="M533" s="180"/>
      <c r="N533" s="201"/>
      <c r="O533" s="180"/>
      <c r="P533" s="180"/>
      <c r="Q533" s="180"/>
      <c r="R533" s="180"/>
      <c r="S533" s="186"/>
    </row>
    <row r="534" spans="1:19" ht="15" hidden="1" x14ac:dyDescent="0.25">
      <c r="A534" s="157"/>
      <c r="B534" s="187" t="s">
        <v>1172</v>
      </c>
      <c r="C534" s="188" t="s">
        <v>1173</v>
      </c>
      <c r="D534" s="187" t="s">
        <v>251</v>
      </c>
      <c r="E534" s="180"/>
      <c r="F534" s="189"/>
      <c r="G534" s="180"/>
      <c r="H534" s="180"/>
      <c r="I534" s="199"/>
      <c r="J534" s="199"/>
      <c r="K534" s="180"/>
      <c r="L534" s="180"/>
      <c r="M534" s="180"/>
      <c r="N534" s="201"/>
      <c r="O534" s="180"/>
      <c r="P534" s="180"/>
      <c r="Q534" s="180"/>
      <c r="R534" s="180"/>
      <c r="S534" s="186"/>
    </row>
    <row r="535" spans="1:19" ht="15" hidden="1" x14ac:dyDescent="0.25">
      <c r="A535" s="157"/>
      <c r="B535" s="187" t="s">
        <v>1174</v>
      </c>
      <c r="C535" s="188" t="s">
        <v>1175</v>
      </c>
      <c r="D535" s="187" t="s">
        <v>703</v>
      </c>
      <c r="E535" s="180"/>
      <c r="F535" s="189"/>
      <c r="G535" s="180"/>
      <c r="H535" s="180"/>
      <c r="I535" s="199"/>
      <c r="J535" s="199"/>
      <c r="K535" s="180"/>
      <c r="L535" s="180"/>
      <c r="M535" s="180"/>
      <c r="N535" s="201"/>
      <c r="O535" s="180"/>
      <c r="P535" s="180"/>
      <c r="Q535" s="180"/>
      <c r="R535" s="180"/>
      <c r="S535" s="186"/>
    </row>
    <row r="536" spans="1:19" ht="15" hidden="1" x14ac:dyDescent="0.25">
      <c r="A536" s="157"/>
      <c r="B536" s="187" t="s">
        <v>1176</v>
      </c>
      <c r="C536" s="188" t="s">
        <v>1177</v>
      </c>
      <c r="D536" s="187" t="s">
        <v>703</v>
      </c>
      <c r="E536" s="180"/>
      <c r="F536" s="189"/>
      <c r="G536" s="180"/>
      <c r="H536" s="180"/>
      <c r="I536" s="199"/>
      <c r="J536" s="199"/>
      <c r="K536" s="180"/>
      <c r="L536" s="180"/>
      <c r="M536" s="180"/>
      <c r="N536" s="201"/>
      <c r="O536" s="180"/>
      <c r="P536" s="180"/>
      <c r="Q536" s="180"/>
      <c r="R536" s="180"/>
      <c r="S536" s="186"/>
    </row>
    <row r="537" spans="1:19" ht="15" hidden="1" x14ac:dyDescent="0.25">
      <c r="A537" s="157"/>
      <c r="B537" s="187" t="s">
        <v>1178</v>
      </c>
      <c r="C537" s="188" t="s">
        <v>1179</v>
      </c>
      <c r="D537" s="187" t="s">
        <v>703</v>
      </c>
      <c r="E537" s="180"/>
      <c r="F537" s="189"/>
      <c r="G537" s="180"/>
      <c r="H537" s="180"/>
      <c r="I537" s="199"/>
      <c r="J537" s="199"/>
      <c r="K537" s="180"/>
      <c r="L537" s="180"/>
      <c r="M537" s="180"/>
      <c r="N537" s="201"/>
      <c r="O537" s="180"/>
      <c r="P537" s="180"/>
      <c r="Q537" s="180"/>
      <c r="R537" s="180"/>
      <c r="S537" s="186"/>
    </row>
    <row r="538" spans="1:19" ht="15" hidden="1" x14ac:dyDescent="0.25">
      <c r="A538" s="157"/>
      <c r="B538" s="187" t="s">
        <v>1180</v>
      </c>
      <c r="C538" s="188" t="s">
        <v>1181</v>
      </c>
      <c r="D538" s="187" t="s">
        <v>703</v>
      </c>
      <c r="E538" s="180"/>
      <c r="F538" s="189"/>
      <c r="G538" s="180"/>
      <c r="H538" s="180"/>
      <c r="I538" s="199"/>
      <c r="J538" s="199"/>
      <c r="K538" s="180"/>
      <c r="L538" s="180"/>
      <c r="M538" s="180"/>
      <c r="N538" s="201"/>
      <c r="O538" s="180"/>
      <c r="P538" s="180"/>
      <c r="Q538" s="180"/>
      <c r="R538" s="180"/>
      <c r="S538" s="186"/>
    </row>
    <row r="539" spans="1:19" ht="15" hidden="1" x14ac:dyDescent="0.25">
      <c r="A539" s="157"/>
      <c r="B539" s="187" t="s">
        <v>1182</v>
      </c>
      <c r="C539" s="188" t="s">
        <v>1183</v>
      </c>
      <c r="D539" s="187" t="s">
        <v>703</v>
      </c>
      <c r="E539" s="180"/>
      <c r="F539" s="189"/>
      <c r="G539" s="180"/>
      <c r="H539" s="180"/>
      <c r="I539" s="199"/>
      <c r="J539" s="199"/>
      <c r="K539" s="180"/>
      <c r="L539" s="180"/>
      <c r="M539" s="180"/>
      <c r="N539" s="201"/>
      <c r="O539" s="180"/>
      <c r="P539" s="180"/>
      <c r="Q539" s="180"/>
      <c r="R539" s="180"/>
      <c r="S539" s="186"/>
    </row>
    <row r="540" spans="1:19" ht="15" hidden="1" x14ac:dyDescent="0.25">
      <c r="A540" s="157"/>
      <c r="B540" s="187" t="s">
        <v>1184</v>
      </c>
      <c r="C540" s="188" t="s">
        <v>1185</v>
      </c>
      <c r="D540" s="187" t="s">
        <v>703</v>
      </c>
      <c r="E540" s="180"/>
      <c r="F540" s="189"/>
      <c r="G540" s="180"/>
      <c r="H540" s="180"/>
      <c r="I540" s="199"/>
      <c r="J540" s="199"/>
      <c r="K540" s="180"/>
      <c r="L540" s="180"/>
      <c r="M540" s="180"/>
      <c r="N540" s="201"/>
      <c r="O540" s="180"/>
      <c r="P540" s="180"/>
      <c r="Q540" s="180"/>
      <c r="R540" s="180"/>
      <c r="S540" s="186"/>
    </row>
    <row r="541" spans="1:19" ht="15" hidden="1" x14ac:dyDescent="0.25">
      <c r="A541" s="157"/>
      <c r="B541" s="187" t="s">
        <v>1186</v>
      </c>
      <c r="C541" s="188" t="s">
        <v>1187</v>
      </c>
      <c r="D541" s="187" t="s">
        <v>703</v>
      </c>
      <c r="E541" s="180"/>
      <c r="F541" s="189"/>
      <c r="G541" s="180"/>
      <c r="H541" s="180"/>
      <c r="I541" s="199"/>
      <c r="J541" s="199"/>
      <c r="K541" s="180"/>
      <c r="L541" s="180"/>
      <c r="M541" s="180"/>
      <c r="N541" s="201"/>
      <c r="O541" s="180"/>
      <c r="P541" s="180"/>
      <c r="Q541" s="180"/>
      <c r="R541" s="180"/>
      <c r="S541" s="186"/>
    </row>
    <row r="542" spans="1:19" ht="15" hidden="1" x14ac:dyDescent="0.25">
      <c r="A542" s="157"/>
      <c r="B542" s="187" t="s">
        <v>1188</v>
      </c>
      <c r="C542" s="188" t="s">
        <v>1189</v>
      </c>
      <c r="D542" s="187" t="s">
        <v>703</v>
      </c>
      <c r="E542" s="180"/>
      <c r="F542" s="189"/>
      <c r="G542" s="180"/>
      <c r="H542" s="180"/>
      <c r="I542" s="199"/>
      <c r="J542" s="199"/>
      <c r="K542" s="180"/>
      <c r="L542" s="180"/>
      <c r="M542" s="180"/>
      <c r="N542" s="201"/>
      <c r="O542" s="180"/>
      <c r="P542" s="180"/>
      <c r="Q542" s="180"/>
      <c r="R542" s="180"/>
      <c r="S542" s="186"/>
    </row>
    <row r="543" spans="1:19" ht="15" hidden="1" x14ac:dyDescent="0.25">
      <c r="A543" s="157"/>
      <c r="B543" s="187" t="s">
        <v>1190</v>
      </c>
      <c r="C543" s="188" t="s">
        <v>1191</v>
      </c>
      <c r="D543" s="187" t="s">
        <v>703</v>
      </c>
      <c r="E543" s="180"/>
      <c r="F543" s="189"/>
      <c r="G543" s="180"/>
      <c r="H543" s="180"/>
      <c r="I543" s="199"/>
      <c r="J543" s="199"/>
      <c r="K543" s="180"/>
      <c r="L543" s="180"/>
      <c r="M543" s="180"/>
      <c r="N543" s="201"/>
      <c r="O543" s="180"/>
      <c r="P543" s="180"/>
      <c r="Q543" s="180"/>
      <c r="R543" s="180"/>
      <c r="S543" s="186"/>
    </row>
    <row r="544" spans="1:19" ht="15" hidden="1" x14ac:dyDescent="0.25">
      <c r="A544" s="157"/>
      <c r="B544" s="187" t="s">
        <v>1192</v>
      </c>
      <c r="C544" s="188" t="s">
        <v>1193</v>
      </c>
      <c r="D544" s="187" t="s">
        <v>703</v>
      </c>
      <c r="E544" s="180"/>
      <c r="F544" s="189"/>
      <c r="G544" s="180"/>
      <c r="H544" s="180"/>
      <c r="I544" s="199"/>
      <c r="J544" s="199"/>
      <c r="K544" s="180"/>
      <c r="L544" s="180"/>
      <c r="M544" s="180"/>
      <c r="N544" s="201"/>
      <c r="O544" s="180"/>
      <c r="P544" s="180"/>
      <c r="Q544" s="180"/>
      <c r="R544" s="180"/>
      <c r="S544" s="186"/>
    </row>
    <row r="545" spans="1:19" ht="15" hidden="1" x14ac:dyDescent="0.25">
      <c r="A545" s="157"/>
      <c r="B545" s="187" t="s">
        <v>1194</v>
      </c>
      <c r="C545" s="188" t="s">
        <v>1195</v>
      </c>
      <c r="D545" s="187" t="s">
        <v>703</v>
      </c>
      <c r="E545" s="180"/>
      <c r="F545" s="189"/>
      <c r="G545" s="180"/>
      <c r="H545" s="180"/>
      <c r="I545" s="199"/>
      <c r="J545" s="199"/>
      <c r="K545" s="180"/>
      <c r="L545" s="180"/>
      <c r="M545" s="180"/>
      <c r="N545" s="201"/>
      <c r="O545" s="180"/>
      <c r="P545" s="180"/>
      <c r="Q545" s="180"/>
      <c r="R545" s="180"/>
      <c r="S545" s="186"/>
    </row>
    <row r="546" spans="1:19" ht="15" hidden="1" x14ac:dyDescent="0.25">
      <c r="A546" s="157"/>
      <c r="B546" s="187" t="s">
        <v>1196</v>
      </c>
      <c r="C546" s="188" t="s">
        <v>1197</v>
      </c>
      <c r="D546" s="187" t="s">
        <v>703</v>
      </c>
      <c r="E546" s="180"/>
      <c r="F546" s="189"/>
      <c r="G546" s="180"/>
      <c r="H546" s="180"/>
      <c r="I546" s="199"/>
      <c r="J546" s="199"/>
      <c r="K546" s="180"/>
      <c r="L546" s="180"/>
      <c r="M546" s="180"/>
      <c r="N546" s="201"/>
      <c r="O546" s="180"/>
      <c r="P546" s="180"/>
      <c r="Q546" s="180"/>
      <c r="R546" s="180"/>
      <c r="S546" s="186"/>
    </row>
    <row r="547" spans="1:19" ht="15" hidden="1" x14ac:dyDescent="0.25">
      <c r="A547" s="157"/>
      <c r="B547" s="187" t="s">
        <v>1198</v>
      </c>
      <c r="C547" s="188" t="s">
        <v>1199</v>
      </c>
      <c r="D547" s="187" t="s">
        <v>703</v>
      </c>
      <c r="E547" s="180"/>
      <c r="F547" s="189"/>
      <c r="G547" s="180"/>
      <c r="H547" s="180"/>
      <c r="I547" s="199"/>
      <c r="J547" s="199"/>
      <c r="K547" s="180"/>
      <c r="L547" s="180"/>
      <c r="M547" s="180"/>
      <c r="N547" s="201"/>
      <c r="O547" s="180"/>
      <c r="P547" s="180"/>
      <c r="Q547" s="180"/>
      <c r="R547" s="180"/>
      <c r="S547" s="186"/>
    </row>
    <row r="548" spans="1:19" ht="15" hidden="1" x14ac:dyDescent="0.25">
      <c r="A548" s="157"/>
      <c r="B548" s="187" t="s">
        <v>1200</v>
      </c>
      <c r="C548" s="188" t="s">
        <v>1201</v>
      </c>
      <c r="D548" s="187" t="s">
        <v>703</v>
      </c>
      <c r="E548" s="180"/>
      <c r="F548" s="189"/>
      <c r="G548" s="180"/>
      <c r="H548" s="180"/>
      <c r="I548" s="199"/>
      <c r="J548" s="199"/>
      <c r="K548" s="180"/>
      <c r="L548" s="180"/>
      <c r="M548" s="180"/>
      <c r="N548" s="201"/>
      <c r="O548" s="180"/>
      <c r="P548" s="180"/>
      <c r="Q548" s="180"/>
      <c r="R548" s="180"/>
      <c r="S548" s="186"/>
    </row>
    <row r="549" spans="1:19" ht="15" hidden="1" x14ac:dyDescent="0.25">
      <c r="A549" s="157"/>
      <c r="B549" s="187" t="s">
        <v>1202</v>
      </c>
      <c r="C549" s="188" t="s">
        <v>1203</v>
      </c>
      <c r="D549" s="187" t="s">
        <v>703</v>
      </c>
      <c r="E549" s="180"/>
      <c r="F549" s="189"/>
      <c r="G549" s="180"/>
      <c r="H549" s="180"/>
      <c r="I549" s="199"/>
      <c r="J549" s="199"/>
      <c r="K549" s="180"/>
      <c r="L549" s="180"/>
      <c r="M549" s="180"/>
      <c r="N549" s="201"/>
      <c r="O549" s="180"/>
      <c r="P549" s="180"/>
      <c r="Q549" s="180"/>
      <c r="R549" s="180"/>
      <c r="S549" s="186"/>
    </row>
    <row r="550" spans="1:19" ht="15" hidden="1" x14ac:dyDescent="0.25">
      <c r="B550" s="187" t="s">
        <v>1204</v>
      </c>
      <c r="C550" s="188" t="s">
        <v>1205</v>
      </c>
      <c r="D550" s="187" t="s">
        <v>1206</v>
      </c>
    </row>
    <row r="551" spans="1:19" ht="15" hidden="1" x14ac:dyDescent="0.25">
      <c r="B551" s="187" t="s">
        <v>1207</v>
      </c>
      <c r="C551" s="188" t="s">
        <v>1208</v>
      </c>
      <c r="D551" s="187" t="s">
        <v>1209</v>
      </c>
    </row>
    <row r="552" spans="1:19" ht="15" hidden="1" x14ac:dyDescent="0.25">
      <c r="A552" s="157"/>
      <c r="B552" s="187" t="s">
        <v>1210</v>
      </c>
      <c r="C552" s="188" t="s">
        <v>1211</v>
      </c>
      <c r="D552" s="187" t="s">
        <v>1212</v>
      </c>
      <c r="E552" s="180"/>
      <c r="F552" s="189"/>
      <c r="G552" s="180"/>
      <c r="H552" s="180"/>
      <c r="I552" s="199"/>
      <c r="J552" s="199"/>
      <c r="K552" s="180"/>
      <c r="L552" s="180"/>
      <c r="M552" s="180"/>
      <c r="N552" s="201"/>
      <c r="O552" s="180"/>
      <c r="P552" s="180"/>
      <c r="Q552" s="180"/>
      <c r="R552" s="180"/>
      <c r="S552" s="186"/>
    </row>
    <row r="553" spans="1:19" ht="15" hidden="1" x14ac:dyDescent="0.25">
      <c r="A553" s="157"/>
      <c r="B553" s="187" t="s">
        <v>1213</v>
      </c>
      <c r="C553" s="188" t="s">
        <v>1214</v>
      </c>
      <c r="D553" s="187" t="s">
        <v>1215</v>
      </c>
      <c r="E553" s="180"/>
      <c r="F553" s="189"/>
      <c r="G553" s="180"/>
      <c r="H553" s="180"/>
      <c r="I553" s="199"/>
      <c r="J553" s="199"/>
      <c r="K553" s="180"/>
      <c r="L553" s="180"/>
      <c r="M553" s="180"/>
      <c r="N553" s="201"/>
      <c r="O553" s="180"/>
      <c r="P553" s="180"/>
      <c r="Q553" s="180"/>
      <c r="R553" s="180"/>
      <c r="S553" s="186"/>
    </row>
    <row r="554" spans="1:19" ht="15" hidden="1" x14ac:dyDescent="0.25">
      <c r="A554" s="157"/>
      <c r="B554" s="187" t="s">
        <v>1216</v>
      </c>
      <c r="C554" s="188" t="s">
        <v>1217</v>
      </c>
      <c r="D554" s="187" t="s">
        <v>1218</v>
      </c>
      <c r="E554" s="180"/>
      <c r="F554" s="189"/>
      <c r="G554" s="180"/>
      <c r="H554" s="180"/>
      <c r="I554" s="199"/>
      <c r="J554" s="199"/>
      <c r="K554" s="180"/>
      <c r="L554" s="180"/>
      <c r="M554" s="180"/>
      <c r="N554" s="201"/>
      <c r="O554" s="180"/>
      <c r="P554" s="180"/>
      <c r="Q554" s="180"/>
      <c r="R554" s="180"/>
      <c r="S554" s="186"/>
    </row>
    <row r="555" spans="1:19" ht="15" hidden="1" x14ac:dyDescent="0.25">
      <c r="A555" s="157"/>
      <c r="B555" s="187" t="s">
        <v>1219</v>
      </c>
      <c r="C555" s="188" t="s">
        <v>1220</v>
      </c>
      <c r="D555" s="187" t="s">
        <v>1221</v>
      </c>
      <c r="E555" s="180"/>
      <c r="F555" s="189"/>
      <c r="G555" s="180"/>
      <c r="H555" s="180"/>
      <c r="I555" s="199"/>
      <c r="J555" s="199"/>
      <c r="K555" s="180"/>
      <c r="L555" s="180"/>
      <c r="M555" s="180"/>
      <c r="N555" s="201"/>
      <c r="O555" s="180"/>
      <c r="P555" s="180"/>
      <c r="Q555" s="180"/>
      <c r="R555" s="180"/>
      <c r="S555" s="186"/>
    </row>
    <row r="556" spans="1:19" ht="15" hidden="1" x14ac:dyDescent="0.25">
      <c r="A556" s="157"/>
      <c r="B556" s="187" t="s">
        <v>1222</v>
      </c>
      <c r="C556" s="188" t="s">
        <v>1223</v>
      </c>
      <c r="D556" s="187" t="s">
        <v>1221</v>
      </c>
      <c r="E556" s="180"/>
      <c r="F556" s="189"/>
      <c r="G556" s="180"/>
      <c r="H556" s="180"/>
      <c r="I556" s="199"/>
      <c r="J556" s="199"/>
      <c r="K556" s="180"/>
      <c r="L556" s="180"/>
      <c r="M556" s="180"/>
      <c r="N556" s="201"/>
      <c r="O556" s="180"/>
      <c r="P556" s="180"/>
      <c r="Q556" s="180"/>
      <c r="R556" s="180"/>
      <c r="S556" s="186"/>
    </row>
    <row r="557" spans="1:19" ht="15" hidden="1" x14ac:dyDescent="0.25">
      <c r="A557" s="157"/>
      <c r="B557" s="187" t="s">
        <v>1224</v>
      </c>
      <c r="C557" s="188" t="s">
        <v>246</v>
      </c>
      <c r="D557" s="187" t="s">
        <v>1225</v>
      </c>
      <c r="E557" s="180"/>
      <c r="F557" s="189"/>
      <c r="G557" s="180"/>
      <c r="H557" s="180"/>
      <c r="I557" s="199"/>
      <c r="J557" s="199"/>
      <c r="K557" s="180"/>
      <c r="L557" s="180"/>
      <c r="M557" s="180"/>
      <c r="N557" s="201"/>
      <c r="O557" s="180"/>
      <c r="P557" s="180"/>
      <c r="Q557" s="180"/>
      <c r="R557" s="180"/>
      <c r="S557" s="186"/>
    </row>
    <row r="558" spans="1:19" ht="15" hidden="1" x14ac:dyDescent="0.25">
      <c r="A558" s="157"/>
      <c r="B558" s="187" t="s">
        <v>1226</v>
      </c>
      <c r="C558" s="188" t="s">
        <v>1227</v>
      </c>
      <c r="D558" s="187" t="s">
        <v>1228</v>
      </c>
      <c r="E558" s="180"/>
      <c r="F558" s="189"/>
      <c r="G558" s="180"/>
      <c r="H558" s="180"/>
      <c r="I558" s="199"/>
      <c r="J558" s="199"/>
      <c r="K558" s="180"/>
      <c r="L558" s="180"/>
      <c r="M558" s="180"/>
      <c r="N558" s="201"/>
      <c r="O558" s="180"/>
      <c r="P558" s="180"/>
      <c r="Q558" s="180"/>
      <c r="R558" s="180"/>
      <c r="S558" s="186"/>
    </row>
    <row r="559" spans="1:19" ht="15" hidden="1" x14ac:dyDescent="0.25">
      <c r="A559" s="157"/>
      <c r="B559" s="187" t="s">
        <v>1229</v>
      </c>
      <c r="C559" s="188" t="s">
        <v>1230</v>
      </c>
      <c r="D559" s="187" t="s">
        <v>1231</v>
      </c>
      <c r="E559" s="180"/>
      <c r="F559" s="189"/>
      <c r="G559" s="180"/>
      <c r="H559" s="180"/>
      <c r="I559" s="199"/>
      <c r="J559" s="199"/>
      <c r="K559" s="180"/>
      <c r="L559" s="180"/>
      <c r="M559" s="180"/>
      <c r="N559" s="201"/>
      <c r="O559" s="180"/>
      <c r="P559" s="180"/>
      <c r="Q559" s="180"/>
      <c r="R559" s="180"/>
      <c r="S559" s="186"/>
    </row>
    <row r="560" spans="1:19" ht="15" hidden="1" x14ac:dyDescent="0.25">
      <c r="A560" s="157"/>
      <c r="B560" s="187" t="s">
        <v>1232</v>
      </c>
      <c r="C560" s="188" t="s">
        <v>1233</v>
      </c>
      <c r="D560" s="187" t="s">
        <v>1234</v>
      </c>
      <c r="E560" s="180"/>
      <c r="F560" s="189"/>
      <c r="G560" s="180"/>
      <c r="H560" s="180"/>
      <c r="I560" s="199"/>
      <c r="J560" s="199"/>
      <c r="K560" s="180"/>
      <c r="L560" s="180"/>
      <c r="M560" s="180"/>
      <c r="N560" s="201"/>
      <c r="O560" s="180"/>
      <c r="P560" s="180"/>
      <c r="Q560" s="180"/>
      <c r="R560" s="180"/>
      <c r="S560" s="186"/>
    </row>
    <row r="561" spans="1:19" ht="15" hidden="1" x14ac:dyDescent="0.25">
      <c r="A561" s="157"/>
      <c r="B561" s="187" t="s">
        <v>1235</v>
      </c>
      <c r="C561" s="188" t="s">
        <v>1236</v>
      </c>
      <c r="D561" s="187" t="s">
        <v>1237</v>
      </c>
      <c r="E561" s="180"/>
      <c r="F561" s="189"/>
      <c r="G561" s="180"/>
      <c r="H561" s="180"/>
      <c r="I561" s="199"/>
      <c r="J561" s="199"/>
      <c r="K561" s="180"/>
      <c r="L561" s="180"/>
      <c r="M561" s="180"/>
      <c r="N561" s="201"/>
      <c r="O561" s="180"/>
      <c r="P561" s="180"/>
      <c r="Q561" s="180"/>
      <c r="R561" s="180"/>
      <c r="S561" s="186"/>
    </row>
    <row r="562" spans="1:19" ht="15" hidden="1" x14ac:dyDescent="0.25">
      <c r="A562" s="157"/>
      <c r="B562" s="187" t="s">
        <v>1238</v>
      </c>
      <c r="C562" s="188" t="s">
        <v>1239</v>
      </c>
      <c r="D562" s="187" t="s">
        <v>1240</v>
      </c>
      <c r="E562" s="180"/>
      <c r="F562" s="189"/>
      <c r="G562" s="180"/>
      <c r="H562" s="180"/>
      <c r="I562" s="199"/>
      <c r="J562" s="199"/>
      <c r="K562" s="180"/>
      <c r="L562" s="180"/>
      <c r="M562" s="180"/>
      <c r="N562" s="201"/>
      <c r="O562" s="180"/>
      <c r="P562" s="180"/>
      <c r="Q562" s="180"/>
      <c r="R562" s="180"/>
      <c r="S562" s="186"/>
    </row>
    <row r="563" spans="1:19" ht="15" hidden="1" x14ac:dyDescent="0.25">
      <c r="A563" s="157"/>
      <c r="B563" s="187" t="s">
        <v>1241</v>
      </c>
      <c r="C563" s="188" t="s">
        <v>1242</v>
      </c>
      <c r="D563" s="187" t="s">
        <v>1240</v>
      </c>
      <c r="E563" s="180"/>
      <c r="F563" s="189"/>
      <c r="G563" s="180"/>
      <c r="H563" s="180"/>
      <c r="I563" s="199"/>
      <c r="J563" s="199"/>
      <c r="K563" s="180"/>
      <c r="L563" s="180"/>
      <c r="M563" s="180"/>
      <c r="N563" s="201"/>
      <c r="O563" s="180"/>
      <c r="P563" s="180"/>
      <c r="Q563" s="180"/>
      <c r="R563" s="180"/>
      <c r="S563" s="186"/>
    </row>
    <row r="564" spans="1:19" ht="15" hidden="1" x14ac:dyDescent="0.25">
      <c r="A564" s="157"/>
      <c r="B564" s="187" t="s">
        <v>1243</v>
      </c>
      <c r="C564" s="188" t="s">
        <v>1244</v>
      </c>
      <c r="D564" s="187" t="s">
        <v>1240</v>
      </c>
      <c r="E564" s="180"/>
      <c r="F564" s="189"/>
      <c r="G564" s="180"/>
      <c r="H564" s="180"/>
      <c r="I564" s="199"/>
      <c r="J564" s="199"/>
      <c r="K564" s="180"/>
      <c r="L564" s="180"/>
      <c r="M564" s="180"/>
      <c r="N564" s="201"/>
      <c r="O564" s="180"/>
      <c r="P564" s="180"/>
      <c r="Q564" s="180"/>
      <c r="R564" s="180"/>
      <c r="S564" s="186"/>
    </row>
    <row r="565" spans="1:19" ht="15" hidden="1" x14ac:dyDescent="0.25">
      <c r="A565" s="157"/>
      <c r="B565" s="187" t="s">
        <v>1245</v>
      </c>
      <c r="C565" s="188" t="s">
        <v>1246</v>
      </c>
      <c r="D565" s="187" t="s">
        <v>1240</v>
      </c>
      <c r="E565" s="180"/>
      <c r="F565" s="189"/>
      <c r="G565" s="180"/>
      <c r="H565" s="180"/>
      <c r="I565" s="199"/>
      <c r="J565" s="199"/>
      <c r="K565" s="180"/>
      <c r="L565" s="180"/>
      <c r="M565" s="180"/>
      <c r="N565" s="201"/>
      <c r="O565" s="180"/>
      <c r="P565" s="180"/>
      <c r="Q565" s="180"/>
      <c r="R565" s="180"/>
      <c r="S565" s="186"/>
    </row>
    <row r="566" spans="1:19" ht="15" hidden="1" x14ac:dyDescent="0.25">
      <c r="A566" s="157"/>
      <c r="B566" s="187" t="s">
        <v>1247</v>
      </c>
      <c r="C566" s="188" t="s">
        <v>1248</v>
      </c>
      <c r="D566" s="187" t="s">
        <v>1240</v>
      </c>
      <c r="E566" s="180"/>
      <c r="F566" s="189"/>
      <c r="G566" s="180"/>
      <c r="H566" s="180"/>
      <c r="I566" s="199"/>
      <c r="J566" s="199"/>
      <c r="K566" s="180"/>
      <c r="L566" s="180"/>
      <c r="M566" s="180"/>
      <c r="N566" s="201"/>
      <c r="O566" s="180"/>
      <c r="P566" s="180"/>
      <c r="Q566" s="180"/>
      <c r="R566" s="180"/>
      <c r="S566" s="186"/>
    </row>
    <row r="567" spans="1:19" ht="15" hidden="1" x14ac:dyDescent="0.25">
      <c r="A567" s="157"/>
      <c r="B567" s="187" t="s">
        <v>1249</v>
      </c>
      <c r="C567" s="188" t="s">
        <v>1250</v>
      </c>
      <c r="D567" s="187" t="s">
        <v>1251</v>
      </c>
      <c r="E567" s="180"/>
      <c r="F567" s="189"/>
      <c r="G567" s="180"/>
      <c r="H567" s="180"/>
      <c r="I567" s="199"/>
      <c r="J567" s="199"/>
      <c r="K567" s="180"/>
      <c r="L567" s="180"/>
      <c r="M567" s="180"/>
      <c r="N567" s="201"/>
      <c r="O567" s="180"/>
      <c r="P567" s="180"/>
      <c r="Q567" s="180"/>
      <c r="R567" s="180"/>
      <c r="S567" s="186"/>
    </row>
    <row r="568" spans="1:19" ht="15" hidden="1" x14ac:dyDescent="0.25">
      <c r="A568" s="157"/>
      <c r="B568" s="187" t="s">
        <v>1252</v>
      </c>
      <c r="C568" s="188" t="s">
        <v>1253</v>
      </c>
      <c r="D568" s="187" t="s">
        <v>1254</v>
      </c>
      <c r="E568" s="180"/>
      <c r="F568" s="189"/>
      <c r="G568" s="180"/>
      <c r="H568" s="180"/>
      <c r="I568" s="199"/>
      <c r="J568" s="199"/>
      <c r="K568" s="180"/>
      <c r="L568" s="180"/>
      <c r="M568" s="180"/>
      <c r="N568" s="201"/>
      <c r="O568" s="180"/>
      <c r="P568" s="180"/>
      <c r="Q568" s="180"/>
      <c r="R568" s="180"/>
      <c r="S568" s="186"/>
    </row>
    <row r="569" spans="1:19" ht="15" hidden="1" x14ac:dyDescent="0.25">
      <c r="A569" s="157"/>
      <c r="B569" s="187" t="s">
        <v>1255</v>
      </c>
      <c r="C569" s="188" t="s">
        <v>1256</v>
      </c>
      <c r="D569" s="187" t="s">
        <v>1257</v>
      </c>
      <c r="E569" s="180"/>
      <c r="F569" s="189"/>
      <c r="G569" s="180"/>
      <c r="H569" s="180"/>
      <c r="I569" s="199"/>
      <c r="J569" s="199"/>
      <c r="K569" s="180"/>
      <c r="L569" s="180"/>
      <c r="M569" s="180"/>
      <c r="N569" s="201"/>
      <c r="O569" s="180"/>
      <c r="P569" s="180"/>
      <c r="Q569" s="180"/>
      <c r="R569" s="180"/>
      <c r="S569" s="186"/>
    </row>
    <row r="570" spans="1:19" ht="15" hidden="1" x14ac:dyDescent="0.25">
      <c r="A570" s="157"/>
      <c r="B570" s="187" t="s">
        <v>1258</v>
      </c>
      <c r="C570" s="188" t="s">
        <v>1259</v>
      </c>
      <c r="D570" s="187" t="s">
        <v>1257</v>
      </c>
      <c r="E570" s="180"/>
      <c r="F570" s="189"/>
      <c r="G570" s="180"/>
      <c r="H570" s="180"/>
      <c r="I570" s="199"/>
      <c r="J570" s="199"/>
      <c r="K570" s="180"/>
      <c r="L570" s="180"/>
      <c r="M570" s="180"/>
      <c r="N570" s="201"/>
      <c r="O570" s="180"/>
      <c r="P570" s="180"/>
      <c r="Q570" s="180"/>
      <c r="R570" s="180"/>
      <c r="S570" s="186"/>
    </row>
    <row r="571" spans="1:19" ht="15" hidden="1" x14ac:dyDescent="0.25">
      <c r="A571" s="157"/>
      <c r="B571" s="187" t="s">
        <v>1260</v>
      </c>
      <c r="C571" s="188" t="s">
        <v>1261</v>
      </c>
      <c r="D571" s="187" t="s">
        <v>1257</v>
      </c>
      <c r="E571" s="180"/>
      <c r="F571" s="189"/>
      <c r="G571" s="180"/>
      <c r="H571" s="180"/>
      <c r="I571" s="199"/>
      <c r="J571" s="199"/>
      <c r="K571" s="180"/>
      <c r="L571" s="180"/>
      <c r="M571" s="180"/>
      <c r="N571" s="201"/>
      <c r="O571" s="180"/>
      <c r="P571" s="180"/>
      <c r="Q571" s="180"/>
      <c r="R571" s="180"/>
      <c r="S571" s="186"/>
    </row>
    <row r="572" spans="1:19" ht="15" hidden="1" x14ac:dyDescent="0.25">
      <c r="A572" s="157"/>
      <c r="B572" s="187" t="s">
        <v>1262</v>
      </c>
      <c r="C572" s="188" t="s">
        <v>1263</v>
      </c>
      <c r="D572" s="187" t="s">
        <v>1257</v>
      </c>
      <c r="E572" s="180"/>
      <c r="F572" s="189"/>
      <c r="G572" s="180"/>
      <c r="H572" s="180"/>
      <c r="I572" s="199"/>
      <c r="J572" s="199"/>
      <c r="K572" s="180"/>
      <c r="L572" s="180"/>
      <c r="M572" s="180"/>
      <c r="N572" s="201"/>
      <c r="O572" s="180"/>
      <c r="P572" s="180"/>
      <c r="Q572" s="180"/>
      <c r="R572" s="180"/>
      <c r="S572" s="186"/>
    </row>
    <row r="573" spans="1:19" ht="15" hidden="1" x14ac:dyDescent="0.25">
      <c r="A573" s="157"/>
      <c r="B573" s="187" t="s">
        <v>1264</v>
      </c>
      <c r="C573" s="188" t="s">
        <v>1265</v>
      </c>
      <c r="D573" s="187" t="s">
        <v>1257</v>
      </c>
      <c r="E573" s="180"/>
      <c r="F573" s="189"/>
      <c r="G573" s="180"/>
      <c r="H573" s="180"/>
      <c r="I573" s="199"/>
      <c r="J573" s="199"/>
      <c r="K573" s="180"/>
      <c r="L573" s="180"/>
      <c r="M573" s="180"/>
      <c r="N573" s="201"/>
      <c r="O573" s="180"/>
      <c r="P573" s="180"/>
      <c r="Q573" s="180"/>
      <c r="R573" s="180"/>
      <c r="S573" s="186"/>
    </row>
    <row r="574" spans="1:19" ht="15" hidden="1" x14ac:dyDescent="0.25">
      <c r="A574" s="157"/>
      <c r="B574" s="187" t="s">
        <v>1266</v>
      </c>
      <c r="C574" s="188" t="s">
        <v>1267</v>
      </c>
      <c r="D574" s="187" t="s">
        <v>1268</v>
      </c>
      <c r="E574" s="180"/>
      <c r="F574" s="189"/>
      <c r="G574" s="180"/>
      <c r="H574" s="180"/>
      <c r="I574" s="199"/>
      <c r="J574" s="199"/>
      <c r="K574" s="180"/>
      <c r="L574" s="180"/>
      <c r="M574" s="180"/>
      <c r="N574" s="201"/>
      <c r="O574" s="180"/>
      <c r="P574" s="180"/>
      <c r="Q574" s="180"/>
      <c r="R574" s="180"/>
      <c r="S574" s="186"/>
    </row>
    <row r="575" spans="1:19" ht="15" hidden="1" x14ac:dyDescent="0.25">
      <c r="A575" s="157"/>
      <c r="B575" s="187" t="s">
        <v>1269</v>
      </c>
      <c r="C575" s="188" t="s">
        <v>1270</v>
      </c>
      <c r="D575" s="187" t="s">
        <v>1271</v>
      </c>
      <c r="E575" s="180"/>
      <c r="F575" s="189"/>
      <c r="G575" s="180"/>
      <c r="H575" s="180"/>
      <c r="I575" s="199"/>
      <c r="J575" s="199"/>
      <c r="K575" s="180"/>
      <c r="L575" s="180"/>
      <c r="M575" s="180"/>
      <c r="N575" s="201"/>
      <c r="O575" s="180"/>
      <c r="P575" s="180"/>
      <c r="Q575" s="180"/>
      <c r="R575" s="180"/>
      <c r="S575" s="186"/>
    </row>
    <row r="576" spans="1:19" ht="15" hidden="1" x14ac:dyDescent="0.25">
      <c r="A576" s="157"/>
      <c r="B576" s="187" t="s">
        <v>1272</v>
      </c>
      <c r="C576" s="188" t="s">
        <v>1233</v>
      </c>
      <c r="D576" s="187" t="s">
        <v>1268</v>
      </c>
      <c r="E576" s="180"/>
      <c r="F576" s="189"/>
      <c r="G576" s="180"/>
      <c r="H576" s="180"/>
      <c r="I576" s="199"/>
      <c r="J576" s="199"/>
      <c r="K576" s="180"/>
      <c r="L576" s="180"/>
      <c r="M576" s="180"/>
      <c r="N576" s="201"/>
      <c r="O576" s="180"/>
      <c r="P576" s="180"/>
      <c r="Q576" s="180"/>
      <c r="R576" s="180"/>
      <c r="S576" s="186"/>
    </row>
    <row r="577" spans="1:19" ht="15" hidden="1" x14ac:dyDescent="0.25">
      <c r="A577" s="157"/>
      <c r="B577" s="187" t="s">
        <v>1273</v>
      </c>
      <c r="C577" s="188" t="s">
        <v>1274</v>
      </c>
      <c r="D577" s="187" t="s">
        <v>1251</v>
      </c>
      <c r="E577" s="180"/>
      <c r="F577" s="189"/>
      <c r="G577" s="180"/>
      <c r="H577" s="180"/>
      <c r="I577" s="199"/>
      <c r="J577" s="199"/>
      <c r="K577" s="180"/>
      <c r="L577" s="180"/>
      <c r="M577" s="180"/>
      <c r="N577" s="201"/>
      <c r="O577" s="180"/>
      <c r="P577" s="180"/>
      <c r="Q577" s="180"/>
      <c r="R577" s="180"/>
      <c r="S577" s="186"/>
    </row>
    <row r="578" spans="1:19" ht="15" hidden="1" x14ac:dyDescent="0.25">
      <c r="A578" s="157"/>
      <c r="B578" s="187" t="s">
        <v>1275</v>
      </c>
      <c r="C578" s="188" t="s">
        <v>1276</v>
      </c>
      <c r="D578" s="187" t="s">
        <v>1277</v>
      </c>
      <c r="E578" s="180"/>
      <c r="F578" s="189"/>
      <c r="G578" s="180"/>
      <c r="H578" s="180"/>
      <c r="I578" s="199"/>
      <c r="J578" s="199"/>
      <c r="K578" s="180"/>
      <c r="L578" s="180"/>
      <c r="M578" s="180"/>
      <c r="N578" s="201"/>
      <c r="O578" s="180"/>
      <c r="P578" s="180"/>
      <c r="Q578" s="180"/>
      <c r="R578" s="180"/>
      <c r="S578" s="186"/>
    </row>
    <row r="579" spans="1:19" ht="15" hidden="1" x14ac:dyDescent="0.25">
      <c r="A579" s="157"/>
      <c r="B579" s="187" t="s">
        <v>1278</v>
      </c>
      <c r="C579" s="188" t="s">
        <v>1279</v>
      </c>
      <c r="D579" s="187" t="s">
        <v>1280</v>
      </c>
      <c r="E579" s="180"/>
      <c r="F579" s="189"/>
      <c r="G579" s="180"/>
      <c r="H579" s="180"/>
      <c r="I579" s="199"/>
      <c r="J579" s="199"/>
      <c r="K579" s="180"/>
      <c r="L579" s="180"/>
      <c r="M579" s="180"/>
      <c r="N579" s="201"/>
      <c r="O579" s="180"/>
      <c r="P579" s="180"/>
      <c r="Q579" s="180"/>
      <c r="R579" s="180"/>
      <c r="S579" s="186"/>
    </row>
    <row r="580" spans="1:19" ht="15" hidden="1" x14ac:dyDescent="0.25">
      <c r="A580" s="157"/>
      <c r="B580" s="187" t="s">
        <v>1281</v>
      </c>
      <c r="C580" s="188" t="s">
        <v>1282</v>
      </c>
      <c r="D580" s="187" t="s">
        <v>1283</v>
      </c>
      <c r="E580" s="180"/>
      <c r="F580" s="189"/>
      <c r="G580" s="180"/>
      <c r="H580" s="180"/>
      <c r="I580" s="199"/>
      <c r="J580" s="199"/>
      <c r="K580" s="180"/>
      <c r="L580" s="180"/>
      <c r="M580" s="180"/>
      <c r="N580" s="201"/>
      <c r="O580" s="180"/>
      <c r="P580" s="180"/>
      <c r="Q580" s="180"/>
      <c r="R580" s="180"/>
      <c r="S580" s="186"/>
    </row>
    <row r="581" spans="1:19" ht="15" hidden="1" x14ac:dyDescent="0.25">
      <c r="A581" s="157"/>
      <c r="B581" s="187" t="s">
        <v>1284</v>
      </c>
      <c r="C581" s="188" t="s">
        <v>1285</v>
      </c>
      <c r="D581" s="187" t="s">
        <v>1286</v>
      </c>
      <c r="E581" s="180"/>
      <c r="F581" s="189"/>
      <c r="G581" s="180"/>
      <c r="H581" s="180"/>
      <c r="I581" s="199"/>
      <c r="J581" s="199"/>
      <c r="K581" s="180"/>
      <c r="L581" s="180"/>
      <c r="M581" s="180"/>
      <c r="N581" s="201"/>
      <c r="O581" s="180"/>
      <c r="P581" s="180"/>
      <c r="Q581" s="180"/>
      <c r="R581" s="180"/>
      <c r="S581" s="186"/>
    </row>
    <row r="582" spans="1:19" ht="15" hidden="1" x14ac:dyDescent="0.25">
      <c r="A582" s="157"/>
      <c r="B582" s="187" t="s">
        <v>1287</v>
      </c>
      <c r="C582" s="188" t="s">
        <v>1288</v>
      </c>
      <c r="D582" s="187" t="s">
        <v>1289</v>
      </c>
      <c r="E582" s="180"/>
      <c r="F582" s="189"/>
      <c r="G582" s="180"/>
      <c r="H582" s="180"/>
      <c r="I582" s="199"/>
      <c r="J582" s="199"/>
      <c r="K582" s="180"/>
      <c r="L582" s="180"/>
      <c r="M582" s="180"/>
      <c r="N582" s="201"/>
      <c r="O582" s="180"/>
      <c r="P582" s="180"/>
      <c r="Q582" s="180"/>
      <c r="R582" s="180"/>
      <c r="S582" s="186"/>
    </row>
    <row r="583" spans="1:19" ht="15" hidden="1" x14ac:dyDescent="0.25">
      <c r="A583" s="157"/>
      <c r="B583" s="187" t="s">
        <v>1290</v>
      </c>
      <c r="C583" s="188" t="s">
        <v>1291</v>
      </c>
      <c r="D583" s="187" t="s">
        <v>1289</v>
      </c>
      <c r="E583" s="180"/>
      <c r="F583" s="189"/>
      <c r="G583" s="180"/>
      <c r="H583" s="180"/>
      <c r="I583" s="199"/>
      <c r="J583" s="199"/>
      <c r="K583" s="180"/>
      <c r="L583" s="180"/>
      <c r="M583" s="180"/>
      <c r="N583" s="201"/>
      <c r="O583" s="180"/>
      <c r="P583" s="180"/>
      <c r="Q583" s="180"/>
      <c r="R583" s="180"/>
      <c r="S583" s="186"/>
    </row>
    <row r="584" spans="1:19" ht="15" hidden="1" x14ac:dyDescent="0.25">
      <c r="A584" s="157"/>
      <c r="B584" s="187" t="s">
        <v>1292</v>
      </c>
      <c r="C584" s="188" t="s">
        <v>1293</v>
      </c>
      <c r="D584" s="187" t="s">
        <v>1294</v>
      </c>
      <c r="E584" s="180"/>
      <c r="F584" s="189"/>
      <c r="G584" s="180"/>
      <c r="H584" s="180"/>
      <c r="I584" s="199"/>
      <c r="J584" s="199"/>
      <c r="K584" s="180"/>
      <c r="L584" s="180"/>
      <c r="M584" s="180"/>
      <c r="N584" s="201"/>
      <c r="O584" s="180"/>
      <c r="P584" s="180"/>
      <c r="Q584" s="180"/>
      <c r="R584" s="180"/>
      <c r="S584" s="186"/>
    </row>
    <row r="585" spans="1:19" ht="15" hidden="1" x14ac:dyDescent="0.25">
      <c r="A585" s="157"/>
      <c r="B585" s="187" t="s">
        <v>1295</v>
      </c>
      <c r="C585" s="188" t="s">
        <v>1296</v>
      </c>
      <c r="D585" s="187" t="s">
        <v>1286</v>
      </c>
      <c r="E585" s="180"/>
      <c r="F585" s="189"/>
      <c r="G585" s="180"/>
      <c r="H585" s="180"/>
      <c r="I585" s="199"/>
      <c r="J585" s="199"/>
      <c r="K585" s="180"/>
      <c r="L585" s="180"/>
      <c r="M585" s="180"/>
      <c r="N585" s="201"/>
      <c r="O585" s="180"/>
      <c r="P585" s="180"/>
      <c r="Q585" s="180"/>
      <c r="R585" s="180"/>
      <c r="S585" s="186"/>
    </row>
    <row r="586" spans="1:19" ht="15" hidden="1" x14ac:dyDescent="0.25">
      <c r="A586" s="157"/>
      <c r="B586" s="187" t="s">
        <v>1297</v>
      </c>
      <c r="C586" s="188" t="s">
        <v>1298</v>
      </c>
      <c r="D586" s="187" t="s">
        <v>1299</v>
      </c>
      <c r="E586" s="180"/>
      <c r="F586" s="189"/>
      <c r="G586" s="180"/>
      <c r="H586" s="180"/>
      <c r="I586" s="199"/>
      <c r="J586" s="199"/>
      <c r="K586" s="180"/>
      <c r="L586" s="180"/>
      <c r="M586" s="180"/>
      <c r="N586" s="201"/>
      <c r="O586" s="180"/>
      <c r="P586" s="180"/>
      <c r="Q586" s="180"/>
      <c r="R586" s="180"/>
      <c r="S586" s="186"/>
    </row>
    <row r="587" spans="1:19" ht="15" hidden="1" x14ac:dyDescent="0.25">
      <c r="A587" s="157"/>
      <c r="B587" s="187" t="s">
        <v>1300</v>
      </c>
      <c r="C587" s="188" t="s">
        <v>1301</v>
      </c>
      <c r="D587" s="187" t="s">
        <v>1302</v>
      </c>
      <c r="E587" s="180"/>
      <c r="F587" s="189"/>
      <c r="G587" s="180"/>
      <c r="H587" s="180"/>
      <c r="I587" s="199"/>
      <c r="J587" s="199"/>
      <c r="K587" s="180"/>
      <c r="L587" s="180"/>
      <c r="M587" s="180"/>
      <c r="N587" s="201"/>
      <c r="O587" s="180"/>
      <c r="P587" s="180"/>
      <c r="Q587" s="180"/>
      <c r="R587" s="180"/>
      <c r="S587" s="186"/>
    </row>
    <row r="588" spans="1:19" ht="15" hidden="1" x14ac:dyDescent="0.25">
      <c r="A588" s="157"/>
      <c r="B588" s="187" t="s">
        <v>1303</v>
      </c>
      <c r="C588" s="188" t="s">
        <v>1304</v>
      </c>
      <c r="D588" s="187" t="s">
        <v>1294</v>
      </c>
      <c r="E588" s="180"/>
      <c r="F588" s="189"/>
      <c r="G588" s="180"/>
      <c r="H588" s="180"/>
      <c r="I588" s="199"/>
      <c r="J588" s="199"/>
      <c r="K588" s="180"/>
      <c r="L588" s="180"/>
      <c r="M588" s="180"/>
      <c r="N588" s="201"/>
      <c r="O588" s="180"/>
      <c r="P588" s="180"/>
      <c r="Q588" s="180"/>
      <c r="R588" s="180"/>
      <c r="S588" s="186"/>
    </row>
    <row r="589" spans="1:19" ht="15" hidden="1" x14ac:dyDescent="0.25">
      <c r="A589" s="157"/>
      <c r="B589" s="187" t="s">
        <v>1305</v>
      </c>
      <c r="C589" s="188" t="s">
        <v>1306</v>
      </c>
      <c r="D589" s="187" t="s">
        <v>1212</v>
      </c>
      <c r="E589" s="180"/>
      <c r="F589" s="189"/>
      <c r="G589" s="180"/>
      <c r="H589" s="180"/>
      <c r="I589" s="199"/>
      <c r="J589" s="199"/>
      <c r="K589" s="180"/>
      <c r="L589" s="180"/>
      <c r="M589" s="180"/>
      <c r="N589" s="201"/>
      <c r="O589" s="180"/>
      <c r="P589" s="180"/>
      <c r="Q589" s="180"/>
      <c r="R589" s="180"/>
      <c r="S589" s="186"/>
    </row>
    <row r="590" spans="1:19" ht="15" hidden="1" x14ac:dyDescent="0.25">
      <c r="A590" s="157"/>
      <c r="B590" s="187" t="s">
        <v>1307</v>
      </c>
      <c r="C590" s="188" t="s">
        <v>1308</v>
      </c>
      <c r="D590" s="187" t="s">
        <v>1309</v>
      </c>
      <c r="E590" s="180"/>
      <c r="F590" s="189"/>
      <c r="G590" s="180"/>
      <c r="H590" s="180"/>
      <c r="I590" s="199"/>
      <c r="J590" s="199"/>
      <c r="K590" s="180"/>
      <c r="L590" s="180"/>
      <c r="M590" s="180"/>
      <c r="N590" s="201"/>
      <c r="O590" s="180"/>
      <c r="P590" s="180"/>
      <c r="Q590" s="180"/>
      <c r="R590" s="180"/>
      <c r="S590" s="186"/>
    </row>
    <row r="591" spans="1:19" ht="15" hidden="1" x14ac:dyDescent="0.25">
      <c r="A591" s="157"/>
      <c r="B591" s="187" t="s">
        <v>1310</v>
      </c>
      <c r="C591" s="188" t="s">
        <v>1311</v>
      </c>
      <c r="D591" s="187" t="s">
        <v>1309</v>
      </c>
      <c r="E591" s="180"/>
      <c r="F591" s="189"/>
      <c r="G591" s="180"/>
      <c r="H591" s="180"/>
      <c r="I591" s="199"/>
      <c r="J591" s="199"/>
      <c r="K591" s="180"/>
      <c r="L591" s="180"/>
      <c r="M591" s="180"/>
      <c r="N591" s="201"/>
      <c r="O591" s="180"/>
      <c r="P591" s="180"/>
      <c r="Q591" s="180"/>
      <c r="R591" s="180"/>
      <c r="S591" s="186"/>
    </row>
    <row r="592" spans="1:19" ht="15" hidden="1" x14ac:dyDescent="0.25">
      <c r="A592" s="157"/>
      <c r="B592" s="187" t="s">
        <v>1312</v>
      </c>
      <c r="C592" s="188" t="s">
        <v>1313</v>
      </c>
      <c r="D592" s="187" t="s">
        <v>1309</v>
      </c>
      <c r="E592" s="180"/>
      <c r="F592" s="189"/>
      <c r="G592" s="180"/>
      <c r="H592" s="180"/>
      <c r="I592" s="199"/>
      <c r="J592" s="199"/>
      <c r="K592" s="180"/>
      <c r="L592" s="180"/>
      <c r="M592" s="180"/>
      <c r="N592" s="201"/>
      <c r="O592" s="180"/>
      <c r="P592" s="180"/>
      <c r="Q592" s="180"/>
      <c r="R592" s="180"/>
      <c r="S592" s="186"/>
    </row>
    <row r="593" spans="1:19" ht="15" hidden="1" x14ac:dyDescent="0.25">
      <c r="A593" s="157"/>
      <c r="B593" s="187" t="s">
        <v>1314</v>
      </c>
      <c r="C593" s="188" t="s">
        <v>1315</v>
      </c>
      <c r="D593" s="187" t="s">
        <v>1309</v>
      </c>
      <c r="E593" s="180"/>
      <c r="F593" s="189"/>
      <c r="G593" s="180"/>
      <c r="H593" s="180"/>
      <c r="I593" s="199"/>
      <c r="J593" s="199"/>
      <c r="K593" s="180"/>
      <c r="L593" s="180"/>
      <c r="M593" s="180"/>
      <c r="N593" s="201"/>
      <c r="O593" s="180"/>
      <c r="P593" s="180"/>
      <c r="Q593" s="180"/>
      <c r="R593" s="180"/>
      <c r="S593" s="186"/>
    </row>
    <row r="594" spans="1:19" ht="15" hidden="1" x14ac:dyDescent="0.25">
      <c r="A594" s="157"/>
      <c r="B594" s="187" t="s">
        <v>1316</v>
      </c>
      <c r="C594" s="188" t="s">
        <v>1317</v>
      </c>
      <c r="D594" s="187" t="s">
        <v>1309</v>
      </c>
      <c r="E594" s="180"/>
      <c r="F594" s="189"/>
      <c r="G594" s="180"/>
      <c r="H594" s="180"/>
      <c r="I594" s="199"/>
      <c r="J594" s="199"/>
      <c r="K594" s="180"/>
      <c r="L594" s="180"/>
      <c r="M594" s="180"/>
      <c r="N594" s="201"/>
      <c r="O594" s="180"/>
      <c r="P594" s="180"/>
      <c r="Q594" s="180"/>
      <c r="R594" s="180"/>
      <c r="S594" s="186"/>
    </row>
    <row r="595" spans="1:19" ht="15" hidden="1" x14ac:dyDescent="0.25">
      <c r="A595" s="157"/>
      <c r="B595" s="187" t="s">
        <v>1318</v>
      </c>
      <c r="C595" s="188" t="s">
        <v>1319</v>
      </c>
      <c r="D595" s="187" t="s">
        <v>1309</v>
      </c>
      <c r="E595" s="180"/>
      <c r="F595" s="189"/>
      <c r="G595" s="180"/>
      <c r="H595" s="180"/>
      <c r="I595" s="199"/>
      <c r="J595" s="199"/>
      <c r="K595" s="180"/>
      <c r="L595" s="180"/>
      <c r="M595" s="180"/>
      <c r="N595" s="201"/>
      <c r="O595" s="180"/>
      <c r="P595" s="180"/>
      <c r="Q595" s="180"/>
      <c r="R595" s="180"/>
      <c r="S595" s="186"/>
    </row>
    <row r="596" spans="1:19" ht="15" hidden="1" x14ac:dyDescent="0.25">
      <c r="A596" s="157"/>
      <c r="B596" s="187" t="s">
        <v>1320</v>
      </c>
      <c r="C596" s="188" t="s">
        <v>1321</v>
      </c>
      <c r="D596" s="187" t="s">
        <v>1309</v>
      </c>
      <c r="E596" s="180"/>
      <c r="F596" s="189"/>
      <c r="G596" s="180"/>
      <c r="H596" s="180"/>
      <c r="I596" s="199"/>
      <c r="J596" s="199"/>
      <c r="K596" s="180"/>
      <c r="L596" s="180"/>
      <c r="M596" s="180"/>
      <c r="N596" s="201"/>
      <c r="O596" s="180"/>
      <c r="P596" s="180"/>
      <c r="Q596" s="180"/>
      <c r="R596" s="180"/>
      <c r="S596" s="186"/>
    </row>
    <row r="597" spans="1:19" ht="15" hidden="1" x14ac:dyDescent="0.25">
      <c r="A597" s="157"/>
      <c r="B597" s="187" t="s">
        <v>1322</v>
      </c>
      <c r="C597" s="188" t="s">
        <v>1323</v>
      </c>
      <c r="D597" s="187" t="s">
        <v>1309</v>
      </c>
      <c r="E597" s="180"/>
      <c r="F597" s="189"/>
      <c r="G597" s="180"/>
      <c r="H597" s="180"/>
      <c r="I597" s="199"/>
      <c r="J597" s="199"/>
      <c r="K597" s="180"/>
      <c r="L597" s="180"/>
      <c r="M597" s="180"/>
      <c r="N597" s="201"/>
      <c r="O597" s="180"/>
      <c r="P597" s="180"/>
      <c r="Q597" s="180"/>
      <c r="R597" s="180"/>
      <c r="S597" s="186"/>
    </row>
    <row r="598" spans="1:19" ht="15" hidden="1" x14ac:dyDescent="0.25">
      <c r="A598" s="157"/>
      <c r="B598" s="187" t="s">
        <v>1324</v>
      </c>
      <c r="C598" s="188" t="s">
        <v>1325</v>
      </c>
      <c r="D598" s="187" t="s">
        <v>1326</v>
      </c>
      <c r="E598" s="180"/>
      <c r="F598" s="189"/>
      <c r="G598" s="180"/>
      <c r="H598" s="180"/>
      <c r="I598" s="199"/>
      <c r="J598" s="199"/>
      <c r="K598" s="180"/>
      <c r="L598" s="180"/>
      <c r="M598" s="180"/>
      <c r="N598" s="201"/>
      <c r="O598" s="180"/>
      <c r="P598" s="180"/>
      <c r="Q598" s="180"/>
      <c r="R598" s="180"/>
      <c r="S598" s="186"/>
    </row>
    <row r="599" spans="1:19" ht="15" hidden="1" x14ac:dyDescent="0.25">
      <c r="A599" s="157"/>
      <c r="B599" s="187" t="s">
        <v>1327</v>
      </c>
      <c r="C599" s="188" t="s">
        <v>456</v>
      </c>
      <c r="D599" s="187" t="s">
        <v>1326</v>
      </c>
      <c r="E599" s="180"/>
      <c r="F599" s="189"/>
      <c r="G599" s="180"/>
      <c r="H599" s="180"/>
      <c r="I599" s="199"/>
      <c r="J599" s="199"/>
      <c r="K599" s="180"/>
      <c r="L599" s="180"/>
      <c r="M599" s="180"/>
      <c r="N599" s="201"/>
      <c r="O599" s="180"/>
      <c r="P599" s="180"/>
      <c r="Q599" s="180"/>
      <c r="R599" s="180"/>
      <c r="S599" s="186"/>
    </row>
    <row r="600" spans="1:19" ht="15" hidden="1" x14ac:dyDescent="0.25">
      <c r="A600" s="157"/>
      <c r="B600" s="187" t="s">
        <v>1328</v>
      </c>
      <c r="C600" s="188" t="s">
        <v>1329</v>
      </c>
      <c r="D600" s="187" t="s">
        <v>1326</v>
      </c>
      <c r="E600" s="180"/>
      <c r="F600" s="189"/>
      <c r="G600" s="180"/>
      <c r="H600" s="180"/>
      <c r="I600" s="199"/>
      <c r="J600" s="199"/>
      <c r="K600" s="180"/>
      <c r="L600" s="180"/>
      <c r="M600" s="180"/>
      <c r="N600" s="201"/>
      <c r="O600" s="180"/>
      <c r="P600" s="180"/>
      <c r="Q600" s="180"/>
      <c r="R600" s="180"/>
      <c r="S600" s="186"/>
    </row>
    <row r="601" spans="1:19" ht="15" hidden="1" x14ac:dyDescent="0.25">
      <c r="A601" s="157"/>
      <c r="B601" s="187" t="s">
        <v>1330</v>
      </c>
      <c r="C601" s="188" t="s">
        <v>1331</v>
      </c>
      <c r="D601" s="187" t="s">
        <v>1326</v>
      </c>
      <c r="E601" s="180"/>
      <c r="F601" s="189"/>
      <c r="G601" s="180"/>
      <c r="H601" s="180"/>
      <c r="I601" s="199"/>
      <c r="J601" s="199"/>
      <c r="K601" s="180"/>
      <c r="L601" s="180"/>
      <c r="M601" s="180"/>
      <c r="N601" s="201"/>
      <c r="O601" s="180"/>
      <c r="P601" s="180"/>
      <c r="Q601" s="180"/>
      <c r="R601" s="180"/>
      <c r="S601" s="186"/>
    </row>
    <row r="602" spans="1:19" ht="15" hidden="1" x14ac:dyDescent="0.25">
      <c r="A602" s="157"/>
      <c r="B602" s="187" t="s">
        <v>1332</v>
      </c>
      <c r="C602" s="188" t="s">
        <v>1333</v>
      </c>
      <c r="D602" s="187" t="s">
        <v>1326</v>
      </c>
      <c r="E602" s="180"/>
      <c r="F602" s="189"/>
      <c r="G602" s="180"/>
      <c r="H602" s="180"/>
      <c r="I602" s="199"/>
      <c r="J602" s="199"/>
      <c r="K602" s="180"/>
      <c r="L602" s="180"/>
      <c r="M602" s="180"/>
      <c r="N602" s="201"/>
      <c r="O602" s="180"/>
      <c r="P602" s="180"/>
      <c r="Q602" s="180"/>
      <c r="R602" s="180"/>
      <c r="S602" s="186"/>
    </row>
    <row r="603" spans="1:19" ht="15" hidden="1" x14ac:dyDescent="0.25">
      <c r="A603" s="157"/>
      <c r="B603" s="187" t="s">
        <v>1334</v>
      </c>
      <c r="C603" s="188" t="s">
        <v>1335</v>
      </c>
      <c r="D603" s="187" t="s">
        <v>1326</v>
      </c>
      <c r="E603" s="180"/>
      <c r="F603" s="189"/>
      <c r="G603" s="180"/>
      <c r="H603" s="180"/>
      <c r="I603" s="199"/>
      <c r="J603" s="199"/>
      <c r="K603" s="180"/>
      <c r="L603" s="180"/>
      <c r="M603" s="180"/>
      <c r="N603" s="201"/>
      <c r="O603" s="180"/>
      <c r="P603" s="180"/>
      <c r="Q603" s="180"/>
      <c r="R603" s="180"/>
      <c r="S603" s="186"/>
    </row>
    <row r="604" spans="1:19" ht="15" hidden="1" x14ac:dyDescent="0.25">
      <c r="A604" s="157"/>
      <c r="B604" s="187" t="s">
        <v>1336</v>
      </c>
      <c r="C604" s="188" t="s">
        <v>1337</v>
      </c>
      <c r="D604" s="187" t="s">
        <v>1326</v>
      </c>
      <c r="E604" s="180"/>
      <c r="F604" s="189"/>
      <c r="G604" s="180"/>
      <c r="H604" s="180"/>
      <c r="I604" s="199"/>
      <c r="J604" s="199"/>
      <c r="K604" s="180"/>
      <c r="L604" s="180"/>
      <c r="M604" s="180"/>
      <c r="N604" s="201"/>
      <c r="O604" s="180"/>
      <c r="P604" s="180"/>
      <c r="Q604" s="180"/>
      <c r="R604" s="180"/>
      <c r="S604" s="186"/>
    </row>
    <row r="605" spans="1:19" ht="15" hidden="1" x14ac:dyDescent="0.25">
      <c r="A605" s="157"/>
      <c r="B605" s="187" t="s">
        <v>1338</v>
      </c>
      <c r="C605" s="188" t="s">
        <v>1339</v>
      </c>
      <c r="D605" s="187" t="s">
        <v>1340</v>
      </c>
      <c r="E605" s="180"/>
      <c r="F605" s="189"/>
      <c r="G605" s="180"/>
      <c r="H605" s="180"/>
      <c r="I605" s="199"/>
      <c r="J605" s="199"/>
      <c r="K605" s="180"/>
      <c r="L605" s="180"/>
      <c r="M605" s="180"/>
      <c r="N605" s="201"/>
      <c r="O605" s="180"/>
      <c r="P605" s="180"/>
      <c r="Q605" s="180"/>
      <c r="R605" s="180"/>
      <c r="S605" s="186"/>
    </row>
    <row r="606" spans="1:19" ht="15" hidden="1" x14ac:dyDescent="0.25">
      <c r="A606" s="157"/>
      <c r="B606" s="187" t="s">
        <v>1341</v>
      </c>
      <c r="C606" s="188" t="s">
        <v>1342</v>
      </c>
      <c r="D606" s="187" t="s">
        <v>1343</v>
      </c>
      <c r="E606" s="180"/>
      <c r="F606" s="189"/>
      <c r="G606" s="180"/>
      <c r="H606" s="180"/>
      <c r="I606" s="199"/>
      <c r="J606" s="199"/>
      <c r="K606" s="180"/>
      <c r="L606" s="180"/>
      <c r="M606" s="180"/>
      <c r="N606" s="201"/>
      <c r="O606" s="180"/>
      <c r="P606" s="180"/>
      <c r="Q606" s="180"/>
      <c r="R606" s="180"/>
      <c r="S606" s="186"/>
    </row>
    <row r="607" spans="1:19" ht="15" hidden="1" x14ac:dyDescent="0.25">
      <c r="A607" s="157"/>
      <c r="B607" s="187" t="s">
        <v>1344</v>
      </c>
      <c r="C607" s="188" t="s">
        <v>1345</v>
      </c>
      <c r="D607" s="187" t="s">
        <v>1346</v>
      </c>
      <c r="E607" s="180"/>
      <c r="F607" s="189"/>
      <c r="G607" s="180"/>
      <c r="H607" s="180"/>
      <c r="I607" s="199"/>
      <c r="J607" s="199"/>
      <c r="K607" s="180"/>
      <c r="L607" s="180"/>
      <c r="M607" s="180"/>
      <c r="N607" s="201"/>
      <c r="O607" s="180"/>
      <c r="P607" s="180"/>
      <c r="Q607" s="180"/>
      <c r="R607" s="180"/>
      <c r="S607" s="186"/>
    </row>
    <row r="608" spans="1:19" ht="15" hidden="1" x14ac:dyDescent="0.25">
      <c r="A608" s="157"/>
      <c r="B608" s="187" t="s">
        <v>1347</v>
      </c>
      <c r="C608" s="188" t="s">
        <v>1348</v>
      </c>
      <c r="D608" s="187" t="s">
        <v>1349</v>
      </c>
      <c r="E608" s="180"/>
      <c r="F608" s="189"/>
      <c r="G608" s="180"/>
      <c r="H608" s="180"/>
      <c r="I608" s="199"/>
      <c r="J608" s="199"/>
      <c r="K608" s="180"/>
      <c r="L608" s="180"/>
      <c r="M608" s="180"/>
      <c r="N608" s="201"/>
      <c r="O608" s="180"/>
      <c r="P608" s="180"/>
      <c r="Q608" s="180"/>
      <c r="R608" s="180"/>
      <c r="S608" s="186"/>
    </row>
    <row r="609" spans="1:19" ht="15" hidden="1" x14ac:dyDescent="0.25">
      <c r="A609" s="157"/>
      <c r="B609" s="187" t="s">
        <v>1350</v>
      </c>
      <c r="C609" s="188" t="s">
        <v>1351</v>
      </c>
      <c r="D609" s="187" t="s">
        <v>1352</v>
      </c>
      <c r="E609" s="180"/>
      <c r="F609" s="189"/>
      <c r="G609" s="180"/>
      <c r="H609" s="180"/>
      <c r="I609" s="199"/>
      <c r="J609" s="199"/>
      <c r="K609" s="180"/>
      <c r="L609" s="180"/>
      <c r="M609" s="180"/>
      <c r="N609" s="201"/>
      <c r="O609" s="180"/>
      <c r="P609" s="180"/>
      <c r="Q609" s="180"/>
      <c r="R609" s="180"/>
      <c r="S609" s="186"/>
    </row>
    <row r="610" spans="1:19" ht="15" hidden="1" x14ac:dyDescent="0.25">
      <c r="A610" s="157"/>
      <c r="B610" s="187" t="s">
        <v>1353</v>
      </c>
      <c r="C610" s="188" t="s">
        <v>1354</v>
      </c>
      <c r="D610" s="187" t="s">
        <v>1349</v>
      </c>
      <c r="E610" s="180"/>
      <c r="F610" s="189"/>
      <c r="G610" s="180"/>
      <c r="H610" s="180"/>
      <c r="I610" s="199"/>
      <c r="J610" s="199"/>
      <c r="K610" s="180"/>
      <c r="L610" s="180"/>
      <c r="M610" s="180"/>
      <c r="N610" s="201"/>
      <c r="O610" s="180"/>
      <c r="P610" s="180"/>
      <c r="Q610" s="180"/>
      <c r="R610" s="180"/>
      <c r="S610" s="186"/>
    </row>
    <row r="611" spans="1:19" ht="15" hidden="1" x14ac:dyDescent="0.25">
      <c r="A611" s="157"/>
      <c r="B611" s="187" t="s">
        <v>1355</v>
      </c>
      <c r="C611" s="188" t="s">
        <v>1356</v>
      </c>
      <c r="D611" s="187" t="s">
        <v>1357</v>
      </c>
      <c r="E611" s="180"/>
      <c r="F611" s="189"/>
      <c r="G611" s="180"/>
      <c r="H611" s="180"/>
      <c r="I611" s="199"/>
      <c r="J611" s="199"/>
      <c r="K611" s="180"/>
      <c r="L611" s="180"/>
      <c r="M611" s="180"/>
      <c r="N611" s="201"/>
      <c r="O611" s="180"/>
      <c r="P611" s="180"/>
      <c r="Q611" s="180"/>
      <c r="R611" s="180"/>
      <c r="S611" s="186"/>
    </row>
    <row r="612" spans="1:19" ht="15" hidden="1" x14ac:dyDescent="0.25">
      <c r="A612" s="157"/>
      <c r="B612" s="187" t="s">
        <v>1358</v>
      </c>
      <c r="C612" s="188" t="s">
        <v>1359</v>
      </c>
      <c r="D612" s="187" t="s">
        <v>1360</v>
      </c>
      <c r="E612" s="180"/>
      <c r="F612" s="189"/>
      <c r="G612" s="180"/>
      <c r="H612" s="180"/>
      <c r="I612" s="199"/>
      <c r="J612" s="199"/>
      <c r="K612" s="180"/>
      <c r="L612" s="180"/>
      <c r="M612" s="180"/>
      <c r="N612" s="201"/>
      <c r="O612" s="180"/>
      <c r="P612" s="180"/>
      <c r="Q612" s="180"/>
      <c r="R612" s="180"/>
      <c r="S612" s="186"/>
    </row>
    <row r="613" spans="1:19" ht="15" hidden="1" x14ac:dyDescent="0.25">
      <c r="A613" s="157"/>
      <c r="B613" s="187" t="s">
        <v>1361</v>
      </c>
      <c r="C613" s="188" t="s">
        <v>1362</v>
      </c>
      <c r="D613" s="187" t="s">
        <v>1363</v>
      </c>
      <c r="E613" s="180"/>
      <c r="F613" s="189"/>
      <c r="G613" s="180"/>
      <c r="H613" s="180"/>
      <c r="I613" s="199"/>
      <c r="J613" s="199"/>
      <c r="K613" s="180"/>
      <c r="L613" s="180"/>
      <c r="M613" s="180"/>
      <c r="N613" s="201"/>
      <c r="O613" s="180"/>
      <c r="P613" s="180"/>
      <c r="Q613" s="180"/>
      <c r="R613" s="180"/>
      <c r="S613" s="186"/>
    </row>
    <row r="614" spans="1:19" ht="15" hidden="1" x14ac:dyDescent="0.25">
      <c r="A614" s="157"/>
      <c r="B614" s="187" t="s">
        <v>1364</v>
      </c>
      <c r="C614" s="188" t="s">
        <v>242</v>
      </c>
      <c r="D614" s="187" t="s">
        <v>1365</v>
      </c>
      <c r="E614" s="180"/>
      <c r="F614" s="189"/>
      <c r="G614" s="180"/>
      <c r="H614" s="180"/>
      <c r="I614" s="199"/>
      <c r="J614" s="199"/>
      <c r="K614" s="180"/>
      <c r="L614" s="180"/>
      <c r="M614" s="180"/>
      <c r="N614" s="201"/>
      <c r="O614" s="180"/>
      <c r="P614" s="180"/>
      <c r="Q614" s="180"/>
      <c r="R614" s="180"/>
      <c r="S614" s="186"/>
    </row>
    <row r="615" spans="1:19" ht="15" hidden="1" x14ac:dyDescent="0.25">
      <c r="A615" s="157"/>
      <c r="B615" s="187" t="s">
        <v>1366</v>
      </c>
      <c r="C615" s="188" t="s">
        <v>1367</v>
      </c>
      <c r="D615" s="187" t="s">
        <v>1368</v>
      </c>
      <c r="E615" s="180"/>
      <c r="F615" s="189"/>
      <c r="G615" s="180"/>
      <c r="H615" s="180"/>
      <c r="I615" s="199"/>
      <c r="J615" s="199"/>
      <c r="K615" s="180"/>
      <c r="L615" s="180"/>
      <c r="M615" s="180"/>
      <c r="N615" s="201"/>
      <c r="O615" s="180"/>
      <c r="P615" s="180"/>
      <c r="Q615" s="180"/>
      <c r="R615" s="180"/>
      <c r="S615" s="186"/>
    </row>
    <row r="616" spans="1:19" ht="15" hidden="1" x14ac:dyDescent="0.25">
      <c r="A616" s="157"/>
      <c r="B616" s="187" t="s">
        <v>1369</v>
      </c>
      <c r="C616" s="188" t="s">
        <v>1370</v>
      </c>
      <c r="D616" s="187" t="s">
        <v>1371</v>
      </c>
      <c r="E616" s="180"/>
      <c r="F616" s="189"/>
      <c r="G616" s="180"/>
      <c r="H616" s="180"/>
      <c r="I616" s="199"/>
      <c r="J616" s="199"/>
      <c r="K616" s="180"/>
      <c r="L616" s="180"/>
      <c r="M616" s="180"/>
      <c r="N616" s="201"/>
      <c r="O616" s="180"/>
      <c r="P616" s="180"/>
      <c r="Q616" s="180"/>
      <c r="R616" s="180"/>
      <c r="S616" s="186"/>
    </row>
    <row r="617" spans="1:19" ht="15" hidden="1" x14ac:dyDescent="0.25">
      <c r="A617" s="157"/>
      <c r="B617" s="187" t="s">
        <v>1372</v>
      </c>
      <c r="C617" s="188" t="s">
        <v>1373</v>
      </c>
      <c r="D617" s="187" t="s">
        <v>1374</v>
      </c>
      <c r="E617" s="180"/>
      <c r="F617" s="189"/>
      <c r="G617" s="180"/>
      <c r="H617" s="180"/>
      <c r="I617" s="199"/>
      <c r="J617" s="199"/>
      <c r="K617" s="180"/>
      <c r="L617" s="180"/>
      <c r="M617" s="180"/>
      <c r="N617" s="201"/>
      <c r="O617" s="180"/>
      <c r="P617" s="180"/>
      <c r="Q617" s="180"/>
      <c r="R617" s="180"/>
      <c r="S617" s="186"/>
    </row>
    <row r="618" spans="1:19" ht="15" hidden="1" x14ac:dyDescent="0.25">
      <c r="A618" s="157"/>
      <c r="B618" s="187" t="s">
        <v>1375</v>
      </c>
      <c r="C618" s="188" t="s">
        <v>1376</v>
      </c>
      <c r="D618" s="187" t="s">
        <v>1377</v>
      </c>
      <c r="E618" s="180"/>
      <c r="F618" s="189"/>
      <c r="G618" s="180"/>
      <c r="H618" s="180"/>
      <c r="I618" s="199"/>
      <c r="J618" s="199"/>
      <c r="K618" s="180"/>
      <c r="L618" s="180"/>
      <c r="M618" s="180"/>
      <c r="N618" s="201"/>
      <c r="O618" s="180"/>
      <c r="P618" s="180"/>
      <c r="Q618" s="180"/>
      <c r="R618" s="180"/>
      <c r="S618" s="186"/>
    </row>
    <row r="619" spans="1:19" ht="15" hidden="1" x14ac:dyDescent="0.25">
      <c r="A619" s="157"/>
      <c r="B619" s="187" t="s">
        <v>1378</v>
      </c>
      <c r="C619" s="188" t="s">
        <v>1379</v>
      </c>
      <c r="D619" s="187" t="s">
        <v>1380</v>
      </c>
      <c r="E619" s="180"/>
      <c r="F619" s="189"/>
      <c r="G619" s="180"/>
      <c r="H619" s="180"/>
      <c r="I619" s="199"/>
      <c r="J619" s="199"/>
      <c r="K619" s="180"/>
      <c r="L619" s="180"/>
      <c r="M619" s="180"/>
      <c r="N619" s="201"/>
      <c r="O619" s="180"/>
      <c r="P619" s="180"/>
      <c r="Q619" s="180"/>
      <c r="R619" s="180"/>
      <c r="S619" s="186"/>
    </row>
    <row r="620" spans="1:19" ht="15" hidden="1" x14ac:dyDescent="0.25">
      <c r="A620" s="157"/>
      <c r="B620" s="187" t="s">
        <v>1381</v>
      </c>
      <c r="C620" s="188" t="s">
        <v>1382</v>
      </c>
      <c r="D620" s="187" t="s">
        <v>1383</v>
      </c>
      <c r="E620" s="180"/>
      <c r="F620" s="189"/>
      <c r="G620" s="180"/>
      <c r="H620" s="180"/>
      <c r="I620" s="199"/>
      <c r="J620" s="199"/>
      <c r="K620" s="180"/>
      <c r="L620" s="180"/>
      <c r="M620" s="180"/>
      <c r="N620" s="201"/>
      <c r="O620" s="180"/>
      <c r="P620" s="180"/>
      <c r="Q620" s="180"/>
      <c r="R620" s="180"/>
      <c r="S620" s="186"/>
    </row>
    <row r="621" spans="1:19" ht="15" hidden="1" x14ac:dyDescent="0.25">
      <c r="A621" s="157"/>
      <c r="B621" s="187" t="s">
        <v>1384</v>
      </c>
      <c r="C621" s="188" t="s">
        <v>1385</v>
      </c>
      <c r="D621" s="187" t="s">
        <v>1386</v>
      </c>
      <c r="E621" s="180"/>
      <c r="F621" s="189"/>
      <c r="G621" s="180"/>
      <c r="H621" s="180"/>
      <c r="I621" s="199"/>
      <c r="J621" s="199"/>
      <c r="K621" s="180"/>
      <c r="L621" s="180"/>
      <c r="M621" s="180"/>
      <c r="N621" s="201"/>
      <c r="O621" s="180"/>
      <c r="P621" s="180"/>
      <c r="Q621" s="180"/>
      <c r="R621" s="180"/>
      <c r="S621" s="186"/>
    </row>
    <row r="622" spans="1:19" ht="15" hidden="1" x14ac:dyDescent="0.25">
      <c r="A622" s="157"/>
      <c r="B622" s="187" t="s">
        <v>1387</v>
      </c>
      <c r="C622" s="188" t="s">
        <v>1388</v>
      </c>
      <c r="D622" s="187" t="s">
        <v>1389</v>
      </c>
      <c r="E622" s="180"/>
      <c r="F622" s="189"/>
      <c r="G622" s="180"/>
      <c r="H622" s="180"/>
      <c r="I622" s="199"/>
      <c r="J622" s="199"/>
      <c r="K622" s="180"/>
      <c r="L622" s="180"/>
      <c r="M622" s="180"/>
      <c r="N622" s="201"/>
      <c r="O622" s="180"/>
      <c r="P622" s="180"/>
      <c r="Q622" s="180"/>
      <c r="R622" s="180"/>
      <c r="S622" s="186"/>
    </row>
    <row r="623" spans="1:19" ht="15" hidden="1" x14ac:dyDescent="0.25">
      <c r="A623" s="157"/>
      <c r="B623" s="187" t="s">
        <v>1390</v>
      </c>
      <c r="C623" s="188" t="s">
        <v>1391</v>
      </c>
      <c r="D623" s="187" t="s">
        <v>1392</v>
      </c>
      <c r="E623" s="180"/>
      <c r="F623" s="189"/>
      <c r="G623" s="180"/>
      <c r="H623" s="180"/>
      <c r="I623" s="199"/>
      <c r="J623" s="199"/>
      <c r="K623" s="180"/>
      <c r="L623" s="180"/>
      <c r="M623" s="180"/>
      <c r="N623" s="201"/>
      <c r="O623" s="180"/>
      <c r="P623" s="180"/>
      <c r="Q623" s="180"/>
      <c r="R623" s="180"/>
      <c r="S623" s="186"/>
    </row>
    <row r="624" spans="1:19" ht="15" hidden="1" x14ac:dyDescent="0.25">
      <c r="A624" s="157"/>
      <c r="B624" s="187" t="s">
        <v>1393</v>
      </c>
      <c r="C624" s="188" t="s">
        <v>1394</v>
      </c>
      <c r="D624" s="187" t="s">
        <v>1395</v>
      </c>
      <c r="E624" s="180"/>
      <c r="F624" s="189"/>
      <c r="G624" s="180"/>
      <c r="H624" s="180"/>
      <c r="I624" s="199"/>
      <c r="J624" s="199"/>
      <c r="K624" s="180"/>
      <c r="L624" s="180"/>
      <c r="M624" s="180"/>
      <c r="N624" s="201"/>
      <c r="O624" s="180"/>
      <c r="P624" s="180"/>
      <c r="Q624" s="180"/>
      <c r="R624" s="180"/>
      <c r="S624" s="186"/>
    </row>
    <row r="625" spans="1:19" ht="15" hidden="1" x14ac:dyDescent="0.25">
      <c r="A625" s="157"/>
      <c r="B625" s="187" t="s">
        <v>1396</v>
      </c>
      <c r="C625" s="188" t="s">
        <v>1397</v>
      </c>
      <c r="D625" s="187" t="s">
        <v>1398</v>
      </c>
      <c r="E625" s="180"/>
      <c r="F625" s="189"/>
      <c r="G625" s="180"/>
      <c r="H625" s="180"/>
      <c r="I625" s="199"/>
      <c r="J625" s="199"/>
      <c r="K625" s="180"/>
      <c r="L625" s="180"/>
      <c r="M625" s="180"/>
      <c r="N625" s="201"/>
      <c r="O625" s="180"/>
      <c r="P625" s="180"/>
      <c r="Q625" s="180"/>
      <c r="R625" s="180"/>
      <c r="S625" s="186"/>
    </row>
    <row r="626" spans="1:19" ht="15" hidden="1" x14ac:dyDescent="0.25">
      <c r="A626" s="157"/>
      <c r="B626" s="187" t="s">
        <v>1399</v>
      </c>
      <c r="C626" s="188" t="s">
        <v>246</v>
      </c>
      <c r="D626" s="187" t="s">
        <v>1400</v>
      </c>
      <c r="E626" s="180"/>
      <c r="F626" s="189"/>
      <c r="G626" s="180"/>
      <c r="H626" s="180"/>
      <c r="I626" s="199"/>
      <c r="J626" s="199"/>
      <c r="K626" s="180"/>
      <c r="L626" s="180"/>
      <c r="M626" s="180"/>
      <c r="N626" s="201"/>
      <c r="O626" s="180"/>
      <c r="P626" s="180"/>
      <c r="Q626" s="180"/>
      <c r="R626" s="180"/>
      <c r="S626" s="186"/>
    </row>
    <row r="627" spans="1:19" ht="15" hidden="1" x14ac:dyDescent="0.25">
      <c r="A627" s="157"/>
      <c r="B627" s="187" t="s">
        <v>1401</v>
      </c>
      <c r="C627" s="188" t="s">
        <v>1402</v>
      </c>
      <c r="D627" s="187" t="s">
        <v>1403</v>
      </c>
      <c r="E627" s="180"/>
      <c r="F627" s="189"/>
      <c r="G627" s="180"/>
      <c r="H627" s="180"/>
      <c r="I627" s="199"/>
      <c r="J627" s="199"/>
      <c r="K627" s="180"/>
      <c r="L627" s="180"/>
      <c r="M627" s="180"/>
      <c r="N627" s="201"/>
      <c r="O627" s="180"/>
      <c r="P627" s="180"/>
      <c r="Q627" s="180"/>
      <c r="R627" s="180"/>
      <c r="S627" s="186"/>
    </row>
    <row r="628" spans="1:19" ht="15" hidden="1" x14ac:dyDescent="0.25">
      <c r="A628" s="157"/>
      <c r="B628" s="187" t="s">
        <v>1404</v>
      </c>
      <c r="C628" s="188" t="s">
        <v>1405</v>
      </c>
      <c r="D628" s="187" t="s">
        <v>1406</v>
      </c>
      <c r="E628" s="180"/>
      <c r="F628" s="189"/>
      <c r="G628" s="180"/>
      <c r="H628" s="180"/>
      <c r="I628" s="199"/>
      <c r="J628" s="199"/>
      <c r="K628" s="180"/>
      <c r="L628" s="180"/>
      <c r="M628" s="180"/>
      <c r="N628" s="201"/>
      <c r="O628" s="180"/>
      <c r="P628" s="180"/>
      <c r="Q628" s="180"/>
      <c r="R628" s="180"/>
      <c r="S628" s="186"/>
    </row>
    <row r="629" spans="1:19" ht="15" hidden="1" x14ac:dyDescent="0.25">
      <c r="A629" s="157"/>
      <c r="B629" s="187" t="s">
        <v>1407</v>
      </c>
      <c r="C629" s="188" t="s">
        <v>1408</v>
      </c>
      <c r="D629" s="187" t="s">
        <v>1409</v>
      </c>
      <c r="E629" s="180"/>
      <c r="F629" s="189"/>
      <c r="G629" s="180"/>
      <c r="H629" s="180"/>
      <c r="I629" s="199"/>
      <c r="J629" s="199"/>
      <c r="K629" s="180"/>
      <c r="L629" s="180"/>
      <c r="M629" s="180"/>
      <c r="N629" s="201"/>
      <c r="O629" s="180"/>
      <c r="P629" s="180"/>
      <c r="Q629" s="180"/>
      <c r="R629" s="180"/>
      <c r="S629" s="186"/>
    </row>
    <row r="630" spans="1:19" ht="15" hidden="1" x14ac:dyDescent="0.25">
      <c r="A630" s="157"/>
      <c r="B630" s="187" t="s">
        <v>1410</v>
      </c>
      <c r="C630" s="188" t="s">
        <v>1411</v>
      </c>
      <c r="D630" s="187" t="s">
        <v>1412</v>
      </c>
      <c r="E630" s="180"/>
      <c r="F630" s="189"/>
      <c r="G630" s="180"/>
      <c r="H630" s="180"/>
      <c r="I630" s="199"/>
      <c r="J630" s="199"/>
      <c r="K630" s="180"/>
      <c r="L630" s="180"/>
      <c r="M630" s="180"/>
      <c r="N630" s="201"/>
      <c r="O630" s="180"/>
      <c r="P630" s="180"/>
      <c r="Q630" s="180"/>
      <c r="R630" s="180"/>
      <c r="S630" s="186"/>
    </row>
    <row r="631" spans="1:19" ht="15" hidden="1" x14ac:dyDescent="0.25">
      <c r="A631" s="157"/>
      <c r="B631" s="187" t="s">
        <v>1413</v>
      </c>
      <c r="C631" s="188" t="s">
        <v>246</v>
      </c>
      <c r="D631" s="187" t="s">
        <v>1414</v>
      </c>
      <c r="E631" s="180"/>
      <c r="F631" s="189"/>
      <c r="G631" s="180"/>
      <c r="H631" s="180"/>
      <c r="I631" s="199"/>
      <c r="J631" s="199"/>
      <c r="K631" s="180"/>
      <c r="L631" s="180"/>
      <c r="M631" s="180"/>
      <c r="N631" s="201"/>
      <c r="O631" s="180"/>
      <c r="P631" s="180"/>
      <c r="Q631" s="180"/>
      <c r="R631" s="180"/>
      <c r="S631" s="186"/>
    </row>
    <row r="632" spans="1:19" ht="15" hidden="1" x14ac:dyDescent="0.25">
      <c r="A632" s="157"/>
      <c r="B632" s="187" t="s">
        <v>1415</v>
      </c>
      <c r="C632" s="188" t="s">
        <v>1416</v>
      </c>
      <c r="D632" s="187" t="s">
        <v>1417</v>
      </c>
      <c r="E632" s="180"/>
      <c r="F632" s="189"/>
      <c r="G632" s="180"/>
      <c r="H632" s="180"/>
      <c r="I632" s="199"/>
      <c r="J632" s="199"/>
      <c r="K632" s="180"/>
      <c r="L632" s="180"/>
      <c r="M632" s="180"/>
      <c r="N632" s="201"/>
      <c r="O632" s="180"/>
      <c r="P632" s="180"/>
      <c r="Q632" s="180"/>
      <c r="R632" s="180"/>
      <c r="S632" s="186"/>
    </row>
    <row r="633" spans="1:19" ht="15" hidden="1" x14ac:dyDescent="0.25">
      <c r="A633" s="157"/>
      <c r="B633" s="187" t="s">
        <v>1418</v>
      </c>
      <c r="C633" s="188" t="s">
        <v>1419</v>
      </c>
      <c r="D633" s="187" t="s">
        <v>1420</v>
      </c>
      <c r="E633" s="180"/>
      <c r="F633" s="189"/>
      <c r="G633" s="180"/>
      <c r="H633" s="180"/>
      <c r="I633" s="199"/>
      <c r="J633" s="199"/>
      <c r="K633" s="180"/>
      <c r="L633" s="180"/>
      <c r="M633" s="180"/>
      <c r="N633" s="201"/>
      <c r="O633" s="180"/>
      <c r="P633" s="180"/>
      <c r="Q633" s="180"/>
      <c r="R633" s="180"/>
      <c r="S633" s="186"/>
    </row>
    <row r="634" spans="1:19" ht="15" hidden="1" x14ac:dyDescent="0.25">
      <c r="A634" s="157"/>
      <c r="B634" s="187" t="s">
        <v>1421</v>
      </c>
      <c r="C634" s="188" t="s">
        <v>1422</v>
      </c>
      <c r="D634" s="187" t="s">
        <v>1423</v>
      </c>
      <c r="E634" s="180"/>
      <c r="F634" s="189"/>
      <c r="G634" s="180"/>
      <c r="H634" s="180"/>
      <c r="I634" s="199"/>
      <c r="J634" s="199"/>
      <c r="K634" s="180"/>
      <c r="L634" s="180"/>
      <c r="M634" s="180"/>
      <c r="N634" s="201"/>
      <c r="O634" s="180"/>
      <c r="P634" s="180"/>
      <c r="Q634" s="180"/>
      <c r="R634" s="180"/>
      <c r="S634" s="186"/>
    </row>
    <row r="635" spans="1:19" ht="15" hidden="1" x14ac:dyDescent="0.25">
      <c r="A635" s="157"/>
      <c r="B635" s="187" t="s">
        <v>1424</v>
      </c>
      <c r="C635" s="188" t="s">
        <v>1425</v>
      </c>
      <c r="D635" s="187" t="s">
        <v>1423</v>
      </c>
      <c r="E635" s="180"/>
      <c r="F635" s="189"/>
      <c r="G635" s="180"/>
      <c r="H635" s="180"/>
      <c r="I635" s="199"/>
      <c r="J635" s="199"/>
      <c r="K635" s="180"/>
      <c r="L635" s="180"/>
      <c r="M635" s="180"/>
      <c r="N635" s="201"/>
      <c r="O635" s="180"/>
      <c r="P635" s="180"/>
      <c r="Q635" s="180"/>
      <c r="R635" s="180"/>
      <c r="S635" s="186"/>
    </row>
    <row r="636" spans="1:19" ht="15" hidden="1" x14ac:dyDescent="0.25">
      <c r="A636" s="157"/>
      <c r="B636" s="187" t="s">
        <v>1426</v>
      </c>
      <c r="C636" s="188" t="s">
        <v>1427</v>
      </c>
      <c r="D636" s="187" t="s">
        <v>1423</v>
      </c>
      <c r="E636" s="180"/>
      <c r="F636" s="189"/>
      <c r="G636" s="180"/>
      <c r="H636" s="180"/>
      <c r="I636" s="199"/>
      <c r="J636" s="199"/>
      <c r="K636" s="180"/>
      <c r="L636" s="180"/>
      <c r="M636" s="180"/>
      <c r="N636" s="201"/>
      <c r="O636" s="180"/>
      <c r="P636" s="180"/>
      <c r="Q636" s="180"/>
      <c r="R636" s="180"/>
      <c r="S636" s="186"/>
    </row>
    <row r="637" spans="1:19" ht="15" hidden="1" x14ac:dyDescent="0.25">
      <c r="A637" s="157"/>
      <c r="B637" s="187" t="s">
        <v>1428</v>
      </c>
      <c r="C637" s="188" t="s">
        <v>1429</v>
      </c>
      <c r="D637" s="187" t="s">
        <v>1423</v>
      </c>
      <c r="E637" s="180"/>
      <c r="F637" s="189"/>
      <c r="G637" s="180"/>
      <c r="H637" s="180"/>
      <c r="I637" s="199"/>
      <c r="J637" s="199"/>
      <c r="K637" s="180"/>
      <c r="L637" s="180"/>
      <c r="M637" s="180"/>
      <c r="N637" s="201"/>
      <c r="O637" s="180"/>
      <c r="P637" s="180"/>
      <c r="Q637" s="180"/>
      <c r="R637" s="180"/>
      <c r="S637" s="186"/>
    </row>
    <row r="638" spans="1:19" ht="15" hidden="1" x14ac:dyDescent="0.25">
      <c r="A638" s="157"/>
      <c r="B638" s="187" t="s">
        <v>1430</v>
      </c>
      <c r="C638" s="188" t="s">
        <v>1431</v>
      </c>
      <c r="D638" s="187" t="s">
        <v>1423</v>
      </c>
      <c r="E638" s="180"/>
      <c r="F638" s="189"/>
      <c r="G638" s="180"/>
      <c r="H638" s="180"/>
      <c r="I638" s="199"/>
      <c r="J638" s="199"/>
      <c r="K638" s="180"/>
      <c r="L638" s="180"/>
      <c r="M638" s="180"/>
      <c r="N638" s="201"/>
      <c r="O638" s="180"/>
      <c r="P638" s="180"/>
      <c r="Q638" s="180"/>
      <c r="R638" s="180"/>
      <c r="S638" s="186"/>
    </row>
    <row r="639" spans="1:19" ht="15" hidden="1" x14ac:dyDescent="0.25">
      <c r="A639" s="157"/>
      <c r="B639" s="187" t="s">
        <v>1432</v>
      </c>
      <c r="C639" s="188" t="s">
        <v>1433</v>
      </c>
      <c r="D639" s="187" t="s">
        <v>1423</v>
      </c>
      <c r="E639" s="180"/>
      <c r="F639" s="189"/>
      <c r="G639" s="180"/>
      <c r="H639" s="180"/>
      <c r="I639" s="199"/>
      <c r="J639" s="199"/>
      <c r="K639" s="180"/>
      <c r="L639" s="180"/>
      <c r="M639" s="180"/>
      <c r="N639" s="201"/>
      <c r="O639" s="180"/>
      <c r="P639" s="180"/>
      <c r="Q639" s="180"/>
      <c r="R639" s="180"/>
      <c r="S639" s="186"/>
    </row>
    <row r="640" spans="1:19" ht="15" hidden="1" x14ac:dyDescent="0.25">
      <c r="A640" s="157"/>
      <c r="B640" s="187" t="s">
        <v>1434</v>
      </c>
      <c r="C640" s="188" t="s">
        <v>1435</v>
      </c>
      <c r="D640" s="187" t="s">
        <v>1423</v>
      </c>
      <c r="E640" s="180"/>
      <c r="F640" s="189"/>
      <c r="G640" s="180"/>
      <c r="H640" s="180"/>
      <c r="I640" s="199"/>
      <c r="J640" s="199"/>
      <c r="K640" s="180"/>
      <c r="L640" s="180"/>
      <c r="M640" s="180"/>
      <c r="N640" s="201"/>
      <c r="O640" s="180"/>
      <c r="P640" s="180"/>
      <c r="Q640" s="180"/>
      <c r="R640" s="180"/>
      <c r="S640" s="186"/>
    </row>
    <row r="641" spans="1:19" ht="15" hidden="1" x14ac:dyDescent="0.25">
      <c r="A641" s="157"/>
      <c r="B641" s="187" t="s">
        <v>1436</v>
      </c>
      <c r="C641" s="188" t="s">
        <v>1437</v>
      </c>
      <c r="D641" s="187" t="s">
        <v>1423</v>
      </c>
      <c r="E641" s="180"/>
      <c r="F641" s="189"/>
      <c r="G641" s="180"/>
      <c r="H641" s="180"/>
      <c r="I641" s="199"/>
      <c r="J641" s="199"/>
      <c r="K641" s="180"/>
      <c r="L641" s="180"/>
      <c r="M641" s="180"/>
      <c r="N641" s="201"/>
      <c r="O641" s="180"/>
      <c r="P641" s="180"/>
      <c r="Q641" s="180"/>
      <c r="R641" s="180"/>
      <c r="S641" s="186"/>
    </row>
    <row r="642" spans="1:19" ht="15" hidden="1" x14ac:dyDescent="0.25">
      <c r="A642" s="157"/>
      <c r="B642" s="187" t="s">
        <v>1438</v>
      </c>
      <c r="C642" s="188" t="s">
        <v>1439</v>
      </c>
      <c r="D642" s="187" t="s">
        <v>1440</v>
      </c>
      <c r="E642" s="180"/>
      <c r="F642" s="189"/>
      <c r="G642" s="180"/>
      <c r="H642" s="180"/>
      <c r="I642" s="199"/>
      <c r="J642" s="199"/>
      <c r="K642" s="180"/>
      <c r="L642" s="180"/>
      <c r="M642" s="180"/>
      <c r="N642" s="201"/>
      <c r="O642" s="180"/>
      <c r="P642" s="180"/>
      <c r="Q642" s="180"/>
      <c r="R642" s="180"/>
      <c r="S642" s="186"/>
    </row>
    <row r="643" spans="1:19" ht="15" hidden="1" x14ac:dyDescent="0.25">
      <c r="A643" s="157"/>
      <c r="B643" s="187" t="s">
        <v>1441</v>
      </c>
      <c r="C643" s="188" t="s">
        <v>246</v>
      </c>
      <c r="D643" s="187" t="s">
        <v>1442</v>
      </c>
      <c r="E643" s="180"/>
      <c r="F643" s="189"/>
      <c r="G643" s="180"/>
      <c r="H643" s="180"/>
      <c r="I643" s="199"/>
      <c r="J643" s="199"/>
      <c r="K643" s="180"/>
      <c r="L643" s="180"/>
      <c r="M643" s="180"/>
      <c r="N643" s="201"/>
      <c r="O643" s="180"/>
      <c r="P643" s="180"/>
      <c r="Q643" s="180"/>
      <c r="R643" s="180"/>
      <c r="S643" s="186"/>
    </row>
    <row r="644" spans="1:19" ht="15" hidden="1" x14ac:dyDescent="0.25">
      <c r="A644" s="157"/>
      <c r="B644" s="187" t="s">
        <v>1443</v>
      </c>
      <c r="C644" s="188" t="s">
        <v>1444</v>
      </c>
      <c r="D644" s="187" t="s">
        <v>1445</v>
      </c>
      <c r="E644" s="180"/>
      <c r="F644" s="189"/>
      <c r="G644" s="180"/>
      <c r="H644" s="180"/>
      <c r="I644" s="199"/>
      <c r="J644" s="199"/>
      <c r="K644" s="180"/>
      <c r="L644" s="180"/>
      <c r="M644" s="180"/>
      <c r="N644" s="201"/>
      <c r="O644" s="180"/>
      <c r="P644" s="180"/>
      <c r="Q644" s="180"/>
      <c r="R644" s="180"/>
      <c r="S644" s="186"/>
    </row>
    <row r="645" spans="1:19" ht="15" hidden="1" x14ac:dyDescent="0.25">
      <c r="A645" s="157"/>
      <c r="B645" s="187" t="s">
        <v>1446</v>
      </c>
      <c r="C645" s="188" t="s">
        <v>1447</v>
      </c>
      <c r="D645" s="187" t="s">
        <v>1445</v>
      </c>
      <c r="E645" s="180"/>
      <c r="F645" s="189"/>
      <c r="G645" s="180"/>
      <c r="H645" s="180"/>
      <c r="I645" s="199"/>
      <c r="J645" s="199"/>
      <c r="K645" s="180"/>
      <c r="L645" s="180"/>
      <c r="M645" s="180"/>
      <c r="N645" s="201"/>
      <c r="O645" s="180"/>
      <c r="P645" s="180"/>
      <c r="Q645" s="180"/>
      <c r="R645" s="180"/>
      <c r="S645" s="186"/>
    </row>
    <row r="646" spans="1:19" ht="15" hidden="1" x14ac:dyDescent="0.25">
      <c r="A646" s="157"/>
      <c r="B646" s="187" t="s">
        <v>1448</v>
      </c>
      <c r="C646" s="188" t="s">
        <v>1449</v>
      </c>
      <c r="D646" s="187" t="s">
        <v>412</v>
      </c>
      <c r="E646" s="180"/>
      <c r="F646" s="189"/>
      <c r="G646" s="180"/>
      <c r="H646" s="180"/>
      <c r="I646" s="199"/>
      <c r="J646" s="199"/>
      <c r="K646" s="180"/>
      <c r="L646" s="180"/>
      <c r="M646" s="180"/>
      <c r="N646" s="201"/>
      <c r="O646" s="180"/>
      <c r="P646" s="180"/>
      <c r="Q646" s="180"/>
      <c r="R646" s="180"/>
      <c r="S646" s="186"/>
    </row>
    <row r="647" spans="1:19" ht="15" hidden="1" x14ac:dyDescent="0.25">
      <c r="A647" s="157"/>
      <c r="B647" s="187" t="s">
        <v>1450</v>
      </c>
      <c r="C647" s="188" t="s">
        <v>1451</v>
      </c>
      <c r="D647" s="187" t="s">
        <v>1452</v>
      </c>
      <c r="E647" s="180"/>
      <c r="F647" s="189"/>
      <c r="G647" s="180"/>
      <c r="H647" s="180"/>
      <c r="I647" s="199"/>
      <c r="J647" s="199"/>
      <c r="K647" s="180"/>
      <c r="L647" s="180"/>
      <c r="M647" s="180"/>
      <c r="N647" s="201"/>
      <c r="O647" s="180"/>
      <c r="P647" s="180"/>
      <c r="Q647" s="180"/>
      <c r="R647" s="180"/>
      <c r="S647" s="186"/>
    </row>
    <row r="648" spans="1:19" ht="15" hidden="1" x14ac:dyDescent="0.25">
      <c r="A648" s="157"/>
      <c r="B648" s="187" t="s">
        <v>1453</v>
      </c>
      <c r="C648" s="188" t="s">
        <v>1454</v>
      </c>
      <c r="D648" s="187" t="s">
        <v>1455</v>
      </c>
      <c r="E648" s="180"/>
      <c r="F648" s="189"/>
      <c r="G648" s="180"/>
      <c r="H648" s="180"/>
      <c r="I648" s="199"/>
      <c r="J648" s="199"/>
      <c r="K648" s="180"/>
      <c r="L648" s="180"/>
      <c r="M648" s="180"/>
      <c r="N648" s="201"/>
      <c r="O648" s="180"/>
      <c r="P648" s="180"/>
      <c r="Q648" s="180"/>
      <c r="R648" s="180"/>
      <c r="S648" s="186"/>
    </row>
    <row r="649" spans="1:19" ht="15" hidden="1" x14ac:dyDescent="0.25">
      <c r="A649" s="157"/>
      <c r="B649" s="187" t="s">
        <v>1456</v>
      </c>
      <c r="C649" s="188" t="s">
        <v>1457</v>
      </c>
      <c r="D649" s="187" t="s">
        <v>1458</v>
      </c>
      <c r="E649" s="180"/>
      <c r="F649" s="189"/>
      <c r="G649" s="180"/>
      <c r="H649" s="180"/>
      <c r="I649" s="199"/>
      <c r="J649" s="199"/>
      <c r="K649" s="180"/>
      <c r="L649" s="180"/>
      <c r="M649" s="180"/>
      <c r="N649" s="201"/>
      <c r="O649" s="180"/>
      <c r="P649" s="180"/>
      <c r="Q649" s="180"/>
      <c r="R649" s="180"/>
      <c r="S649" s="186"/>
    </row>
    <row r="650" spans="1:19" ht="15" hidden="1" x14ac:dyDescent="0.25">
      <c r="A650" s="157"/>
      <c r="B650" s="187" t="s">
        <v>1459</v>
      </c>
      <c r="C650" s="188" t="s">
        <v>1460</v>
      </c>
      <c r="D650" s="187" t="s">
        <v>1461</v>
      </c>
      <c r="E650" s="180"/>
      <c r="F650" s="189"/>
      <c r="G650" s="180"/>
      <c r="H650" s="180"/>
      <c r="I650" s="199"/>
      <c r="J650" s="199"/>
      <c r="K650" s="180"/>
      <c r="L650" s="180"/>
      <c r="M650" s="180"/>
      <c r="N650" s="201"/>
      <c r="O650" s="180"/>
      <c r="P650" s="180"/>
      <c r="Q650" s="180"/>
      <c r="R650" s="180"/>
      <c r="S650" s="186"/>
    </row>
    <row r="651" spans="1:19" ht="15" hidden="1" x14ac:dyDescent="0.25">
      <c r="A651" s="157"/>
      <c r="B651" s="187" t="s">
        <v>1462</v>
      </c>
      <c r="C651" s="188" t="s">
        <v>1463</v>
      </c>
      <c r="D651" s="187" t="s">
        <v>1398</v>
      </c>
      <c r="E651" s="180"/>
      <c r="F651" s="189"/>
      <c r="G651" s="180"/>
      <c r="H651" s="180"/>
      <c r="I651" s="199"/>
      <c r="J651" s="199"/>
      <c r="K651" s="180"/>
      <c r="L651" s="180"/>
      <c r="M651" s="180"/>
      <c r="N651" s="201"/>
      <c r="O651" s="180"/>
      <c r="P651" s="180"/>
      <c r="Q651" s="180"/>
      <c r="R651" s="180"/>
      <c r="S651" s="186"/>
    </row>
    <row r="652" spans="1:19" ht="15" hidden="1" x14ac:dyDescent="0.25">
      <c r="A652" s="157"/>
      <c r="B652" s="187" t="s">
        <v>1464</v>
      </c>
      <c r="C652" s="188" t="s">
        <v>1465</v>
      </c>
      <c r="D652" s="187" t="s">
        <v>1398</v>
      </c>
      <c r="E652" s="180"/>
      <c r="F652" s="189"/>
      <c r="G652" s="180"/>
      <c r="H652" s="180"/>
      <c r="I652" s="199"/>
      <c r="J652" s="199"/>
      <c r="K652" s="180"/>
      <c r="L652" s="180"/>
      <c r="M652" s="180"/>
      <c r="N652" s="201"/>
      <c r="O652" s="180"/>
      <c r="P652" s="180"/>
      <c r="Q652" s="180"/>
      <c r="R652" s="180"/>
      <c r="S652" s="186"/>
    </row>
    <row r="653" spans="1:19" ht="15" hidden="1" x14ac:dyDescent="0.25">
      <c r="A653" s="157"/>
      <c r="B653" s="187" t="s">
        <v>1466</v>
      </c>
      <c r="C653" s="188" t="s">
        <v>1467</v>
      </c>
      <c r="D653" s="187" t="s">
        <v>1398</v>
      </c>
      <c r="E653" s="180"/>
      <c r="F653" s="189"/>
      <c r="G653" s="180"/>
      <c r="H653" s="180"/>
      <c r="I653" s="199"/>
      <c r="J653" s="199"/>
      <c r="K653" s="180"/>
      <c r="L653" s="180"/>
      <c r="M653" s="180"/>
      <c r="N653" s="201"/>
      <c r="O653" s="180"/>
      <c r="P653" s="180"/>
      <c r="Q653" s="180"/>
      <c r="R653" s="180"/>
      <c r="S653" s="186"/>
    </row>
    <row r="654" spans="1:19" ht="15" hidden="1" x14ac:dyDescent="0.25">
      <c r="A654" s="157"/>
      <c r="B654" s="187" t="s">
        <v>1468</v>
      </c>
      <c r="C654" s="188" t="s">
        <v>1469</v>
      </c>
      <c r="D654" s="187" t="s">
        <v>1470</v>
      </c>
      <c r="E654" s="180"/>
      <c r="F654" s="189"/>
      <c r="G654" s="180"/>
      <c r="H654" s="180"/>
      <c r="I654" s="199"/>
      <c r="J654" s="199"/>
      <c r="K654" s="180"/>
      <c r="L654" s="180"/>
      <c r="M654" s="180"/>
      <c r="N654" s="201"/>
      <c r="O654" s="180"/>
      <c r="P654" s="180"/>
      <c r="Q654" s="180"/>
      <c r="R654" s="180"/>
      <c r="S654" s="186"/>
    </row>
    <row r="655" spans="1:19" ht="15" hidden="1" x14ac:dyDescent="0.25">
      <c r="A655" s="157"/>
      <c r="B655" s="187" t="s">
        <v>1471</v>
      </c>
      <c r="C655" s="188" t="s">
        <v>1472</v>
      </c>
      <c r="D655" s="187" t="s">
        <v>1473</v>
      </c>
      <c r="E655" s="180"/>
      <c r="F655" s="189"/>
      <c r="G655" s="180"/>
      <c r="H655" s="180"/>
      <c r="I655" s="199"/>
      <c r="J655" s="199"/>
      <c r="K655" s="180"/>
      <c r="L655" s="180"/>
      <c r="M655" s="180"/>
      <c r="N655" s="201"/>
      <c r="O655" s="180"/>
      <c r="P655" s="180"/>
      <c r="Q655" s="180"/>
      <c r="R655" s="180"/>
      <c r="S655" s="186"/>
    </row>
    <row r="656" spans="1:19" ht="15" hidden="1" x14ac:dyDescent="0.25">
      <c r="A656" s="157"/>
      <c r="B656" s="187" t="s">
        <v>1474</v>
      </c>
      <c r="C656" s="188" t="s">
        <v>1472</v>
      </c>
      <c r="D656" s="187" t="s">
        <v>1475</v>
      </c>
      <c r="E656" s="180"/>
      <c r="F656" s="189"/>
      <c r="G656" s="180"/>
      <c r="H656" s="180"/>
      <c r="I656" s="199"/>
      <c r="J656" s="199"/>
      <c r="K656" s="180"/>
      <c r="L656" s="180"/>
      <c r="M656" s="180"/>
      <c r="N656" s="201"/>
      <c r="O656" s="180"/>
      <c r="P656" s="180"/>
      <c r="Q656" s="180"/>
      <c r="R656" s="180"/>
      <c r="S656" s="186"/>
    </row>
    <row r="657" spans="1:19" ht="15" hidden="1" x14ac:dyDescent="0.25">
      <c r="A657" s="157"/>
      <c r="B657" s="187" t="s">
        <v>1476</v>
      </c>
      <c r="C657" s="188" t="s">
        <v>1472</v>
      </c>
      <c r="D657" s="187" t="s">
        <v>1475</v>
      </c>
      <c r="E657" s="180"/>
      <c r="F657" s="189"/>
      <c r="G657" s="180"/>
      <c r="H657" s="180"/>
      <c r="I657" s="199"/>
      <c r="J657" s="199"/>
      <c r="K657" s="180"/>
      <c r="L657" s="180"/>
      <c r="M657" s="180"/>
      <c r="N657" s="201"/>
      <c r="O657" s="180"/>
      <c r="P657" s="180"/>
      <c r="Q657" s="180"/>
      <c r="R657" s="180"/>
      <c r="S657" s="186"/>
    </row>
    <row r="658" spans="1:19" ht="15" hidden="1" x14ac:dyDescent="0.25">
      <c r="A658" s="157"/>
      <c r="B658" s="187" t="s">
        <v>1477</v>
      </c>
      <c r="C658" s="188" t="s">
        <v>1472</v>
      </c>
      <c r="D658" s="187" t="s">
        <v>1475</v>
      </c>
      <c r="E658" s="180"/>
      <c r="F658" s="189"/>
      <c r="G658" s="180"/>
      <c r="H658" s="180"/>
      <c r="I658" s="199"/>
      <c r="J658" s="199"/>
      <c r="K658" s="180"/>
      <c r="L658" s="180"/>
      <c r="M658" s="180"/>
      <c r="N658" s="201"/>
      <c r="O658" s="180"/>
      <c r="P658" s="180"/>
      <c r="Q658" s="180"/>
      <c r="R658" s="180"/>
      <c r="S658" s="186"/>
    </row>
    <row r="659" spans="1:19" ht="15" hidden="1" x14ac:dyDescent="0.25">
      <c r="A659" s="157"/>
      <c r="B659" s="187" t="s">
        <v>1478</v>
      </c>
      <c r="C659" s="188" t="s">
        <v>1472</v>
      </c>
      <c r="D659" s="187" t="s">
        <v>1475</v>
      </c>
      <c r="E659" s="180"/>
      <c r="F659" s="189"/>
      <c r="G659" s="180"/>
      <c r="H659" s="180"/>
      <c r="I659" s="199"/>
      <c r="J659" s="199"/>
      <c r="K659" s="180"/>
      <c r="L659" s="180"/>
      <c r="M659" s="180"/>
      <c r="N659" s="201"/>
      <c r="O659" s="180"/>
      <c r="P659" s="180"/>
      <c r="Q659" s="180"/>
      <c r="R659" s="180"/>
      <c r="S659" s="186"/>
    </row>
    <row r="660" spans="1:19" ht="15" hidden="1" x14ac:dyDescent="0.25">
      <c r="A660" s="157"/>
      <c r="B660" s="187" t="s">
        <v>1479</v>
      </c>
      <c r="C660" s="188" t="s">
        <v>1472</v>
      </c>
      <c r="D660" s="187" t="s">
        <v>1475</v>
      </c>
      <c r="E660" s="180"/>
      <c r="F660" s="189"/>
      <c r="G660" s="180"/>
      <c r="H660" s="180"/>
      <c r="I660" s="199"/>
      <c r="J660" s="199"/>
      <c r="K660" s="180"/>
      <c r="L660" s="180"/>
      <c r="M660" s="180"/>
      <c r="N660" s="201"/>
      <c r="O660" s="180"/>
      <c r="P660" s="180"/>
      <c r="Q660" s="180"/>
      <c r="R660" s="180"/>
      <c r="S660" s="186"/>
    </row>
    <row r="661" spans="1:19" ht="15" hidden="1" x14ac:dyDescent="0.25">
      <c r="A661" s="157"/>
      <c r="B661" s="187" t="s">
        <v>1480</v>
      </c>
      <c r="C661" s="188" t="s">
        <v>1472</v>
      </c>
      <c r="D661" s="187" t="s">
        <v>1475</v>
      </c>
      <c r="E661" s="180"/>
      <c r="F661" s="189"/>
      <c r="G661" s="180"/>
      <c r="H661" s="180"/>
      <c r="I661" s="199"/>
      <c r="J661" s="199"/>
      <c r="K661" s="180"/>
      <c r="L661" s="180"/>
      <c r="M661" s="180"/>
      <c r="N661" s="201"/>
      <c r="O661" s="180"/>
      <c r="P661" s="180"/>
      <c r="Q661" s="180"/>
      <c r="R661" s="180"/>
      <c r="S661" s="186"/>
    </row>
    <row r="662" spans="1:19" ht="15" hidden="1" x14ac:dyDescent="0.25">
      <c r="A662" s="157"/>
      <c r="B662" s="187" t="s">
        <v>1481</v>
      </c>
      <c r="C662" s="188" t="s">
        <v>1472</v>
      </c>
      <c r="D662" s="187" t="s">
        <v>1475</v>
      </c>
      <c r="E662" s="180"/>
      <c r="F662" s="189"/>
      <c r="G662" s="180"/>
      <c r="H662" s="180"/>
      <c r="I662" s="199"/>
      <c r="J662" s="199"/>
      <c r="K662" s="180"/>
      <c r="L662" s="180"/>
      <c r="M662" s="180"/>
      <c r="N662" s="201"/>
      <c r="O662" s="180"/>
      <c r="P662" s="180"/>
      <c r="Q662" s="180"/>
      <c r="R662" s="180"/>
      <c r="S662" s="186"/>
    </row>
    <row r="663" spans="1:19" ht="15" hidden="1" x14ac:dyDescent="0.25">
      <c r="A663" s="157"/>
      <c r="B663" s="187" t="s">
        <v>1482</v>
      </c>
      <c r="C663" s="188" t="s">
        <v>1472</v>
      </c>
      <c r="D663" s="187" t="s">
        <v>1475</v>
      </c>
      <c r="E663" s="180"/>
      <c r="F663" s="189"/>
      <c r="G663" s="180"/>
      <c r="H663" s="180"/>
      <c r="I663" s="199"/>
      <c r="J663" s="199"/>
      <c r="K663" s="180"/>
      <c r="L663" s="180"/>
      <c r="M663" s="180"/>
      <c r="N663" s="201"/>
      <c r="O663" s="180"/>
      <c r="P663" s="180"/>
      <c r="Q663" s="180"/>
      <c r="R663" s="180"/>
      <c r="S663" s="186"/>
    </row>
    <row r="664" spans="1:19" ht="15" hidden="1" x14ac:dyDescent="0.25">
      <c r="A664" s="157"/>
      <c r="B664" s="187" t="s">
        <v>1483</v>
      </c>
      <c r="C664" s="188" t="s">
        <v>1472</v>
      </c>
      <c r="D664" s="187" t="s">
        <v>1475</v>
      </c>
      <c r="E664" s="180"/>
      <c r="F664" s="189"/>
      <c r="G664" s="180"/>
      <c r="H664" s="180"/>
      <c r="I664" s="199"/>
      <c r="J664" s="199"/>
      <c r="K664" s="180"/>
      <c r="L664" s="180"/>
      <c r="M664" s="180"/>
      <c r="N664" s="201"/>
      <c r="O664" s="180"/>
      <c r="P664" s="180"/>
      <c r="Q664" s="180"/>
      <c r="R664" s="180"/>
      <c r="S664" s="186"/>
    </row>
    <row r="665" spans="1:19" ht="15" hidden="1" x14ac:dyDescent="0.25">
      <c r="A665" s="157"/>
      <c r="B665" s="187" t="s">
        <v>1484</v>
      </c>
      <c r="C665" s="188" t="s">
        <v>1472</v>
      </c>
      <c r="D665" s="187" t="s">
        <v>1475</v>
      </c>
      <c r="E665" s="180"/>
      <c r="F665" s="189"/>
      <c r="G665" s="180"/>
      <c r="H665" s="180"/>
      <c r="I665" s="199"/>
      <c r="J665" s="199"/>
      <c r="K665" s="180"/>
      <c r="L665" s="180"/>
      <c r="M665" s="180"/>
      <c r="N665" s="201"/>
      <c r="O665" s="180"/>
      <c r="P665" s="180"/>
      <c r="Q665" s="180"/>
      <c r="R665" s="180"/>
      <c r="S665" s="186"/>
    </row>
    <row r="666" spans="1:19" ht="15" hidden="1" x14ac:dyDescent="0.25">
      <c r="A666" s="157"/>
      <c r="B666" s="187" t="s">
        <v>1485</v>
      </c>
      <c r="C666" s="188" t="s">
        <v>1472</v>
      </c>
      <c r="D666" s="187" t="s">
        <v>1475</v>
      </c>
      <c r="E666" s="180"/>
      <c r="F666" s="189"/>
      <c r="G666" s="180"/>
      <c r="H666" s="180"/>
      <c r="I666" s="199"/>
      <c r="J666" s="199"/>
      <c r="K666" s="180"/>
      <c r="L666" s="180"/>
      <c r="M666" s="180"/>
      <c r="N666" s="201"/>
      <c r="O666" s="180"/>
      <c r="P666" s="180"/>
      <c r="Q666" s="180"/>
      <c r="R666" s="180"/>
      <c r="S666" s="186"/>
    </row>
    <row r="667" spans="1:19" ht="15" hidden="1" x14ac:dyDescent="0.25">
      <c r="A667" s="157"/>
      <c r="B667" s="187" t="s">
        <v>1486</v>
      </c>
      <c r="C667" s="188" t="s">
        <v>1472</v>
      </c>
      <c r="D667" s="187" t="s">
        <v>1475</v>
      </c>
      <c r="E667" s="180"/>
      <c r="F667" s="189"/>
      <c r="G667" s="180"/>
      <c r="H667" s="180"/>
      <c r="I667" s="199"/>
      <c r="J667" s="199"/>
      <c r="K667" s="180"/>
      <c r="L667" s="180"/>
      <c r="M667" s="180"/>
      <c r="N667" s="201"/>
      <c r="O667" s="180"/>
      <c r="P667" s="180"/>
      <c r="Q667" s="180"/>
      <c r="R667" s="180"/>
      <c r="S667" s="186"/>
    </row>
    <row r="668" spans="1:19" ht="15" hidden="1" x14ac:dyDescent="0.25">
      <c r="A668" s="157"/>
      <c r="B668" s="187" t="s">
        <v>1487</v>
      </c>
      <c r="C668" s="188" t="s">
        <v>1472</v>
      </c>
      <c r="D668" s="187" t="s">
        <v>1475</v>
      </c>
      <c r="E668" s="180"/>
      <c r="F668" s="189"/>
      <c r="G668" s="180"/>
      <c r="H668" s="180"/>
      <c r="I668" s="199"/>
      <c r="J668" s="199"/>
      <c r="K668" s="180"/>
      <c r="L668" s="180"/>
      <c r="M668" s="180"/>
      <c r="N668" s="201"/>
      <c r="O668" s="180"/>
      <c r="P668" s="180"/>
      <c r="Q668" s="180"/>
      <c r="R668" s="180"/>
      <c r="S668" s="186"/>
    </row>
    <row r="669" spans="1:19" ht="15" hidden="1" x14ac:dyDescent="0.25">
      <c r="A669" s="157"/>
      <c r="B669" s="187" t="s">
        <v>1488</v>
      </c>
      <c r="C669" s="188" t="s">
        <v>1472</v>
      </c>
      <c r="D669" s="187" t="s">
        <v>1475</v>
      </c>
      <c r="E669" s="180"/>
      <c r="F669" s="189"/>
      <c r="G669" s="180"/>
      <c r="H669" s="180"/>
      <c r="I669" s="199"/>
      <c r="J669" s="199"/>
      <c r="K669" s="180"/>
      <c r="L669" s="180"/>
      <c r="M669" s="180"/>
      <c r="N669" s="201"/>
      <c r="O669" s="180"/>
      <c r="P669" s="180"/>
      <c r="Q669" s="180"/>
      <c r="R669" s="180"/>
      <c r="S669" s="186"/>
    </row>
    <row r="670" spans="1:19" ht="15" hidden="1" x14ac:dyDescent="0.25">
      <c r="A670" s="157"/>
      <c r="B670" s="187" t="s">
        <v>1489</v>
      </c>
      <c r="C670" s="188" t="s">
        <v>1472</v>
      </c>
      <c r="D670" s="187" t="s">
        <v>1475</v>
      </c>
      <c r="E670" s="180"/>
      <c r="F670" s="189"/>
      <c r="G670" s="180"/>
      <c r="H670" s="180"/>
      <c r="I670" s="199"/>
      <c r="J670" s="199"/>
      <c r="K670" s="180"/>
      <c r="L670" s="180"/>
      <c r="M670" s="180"/>
      <c r="N670" s="201"/>
      <c r="O670" s="180"/>
      <c r="P670" s="180"/>
      <c r="Q670" s="180"/>
      <c r="R670" s="180"/>
      <c r="S670" s="186"/>
    </row>
    <row r="671" spans="1:19" ht="15" hidden="1" x14ac:dyDescent="0.25">
      <c r="A671" s="157"/>
      <c r="B671" s="187" t="s">
        <v>1490</v>
      </c>
      <c r="C671" s="188" t="s">
        <v>1491</v>
      </c>
      <c r="D671" s="187" t="s">
        <v>1475</v>
      </c>
      <c r="E671" s="180"/>
      <c r="F671" s="189"/>
      <c r="G671" s="180"/>
      <c r="H671" s="180"/>
      <c r="I671" s="199"/>
      <c r="J671" s="199"/>
      <c r="K671" s="180"/>
      <c r="L671" s="180"/>
      <c r="M671" s="180"/>
      <c r="N671" s="201"/>
      <c r="O671" s="180"/>
      <c r="P671" s="180"/>
      <c r="Q671" s="180"/>
      <c r="R671" s="180"/>
      <c r="S671" s="186"/>
    </row>
    <row r="672" spans="1:19" ht="15" hidden="1" x14ac:dyDescent="0.25">
      <c r="A672" s="157"/>
      <c r="B672" s="187" t="s">
        <v>1492</v>
      </c>
      <c r="C672" s="188" t="s">
        <v>1491</v>
      </c>
      <c r="D672" s="187" t="s">
        <v>1475</v>
      </c>
      <c r="E672" s="180"/>
      <c r="F672" s="189"/>
      <c r="G672" s="180"/>
      <c r="H672" s="180"/>
      <c r="I672" s="199"/>
      <c r="J672" s="199"/>
      <c r="K672" s="180"/>
      <c r="L672" s="180"/>
      <c r="M672" s="180"/>
      <c r="N672" s="201"/>
      <c r="O672" s="180"/>
      <c r="P672" s="180"/>
      <c r="Q672" s="180"/>
      <c r="R672" s="180"/>
      <c r="S672" s="186"/>
    </row>
    <row r="673" spans="1:19" ht="15" hidden="1" x14ac:dyDescent="0.25">
      <c r="A673" s="157"/>
      <c r="B673" s="187" t="s">
        <v>1493</v>
      </c>
      <c r="C673" s="188" t="s">
        <v>1491</v>
      </c>
      <c r="D673" s="187" t="s">
        <v>1475</v>
      </c>
      <c r="E673" s="180"/>
      <c r="F673" s="189"/>
      <c r="G673" s="180"/>
      <c r="H673" s="180"/>
      <c r="I673" s="199"/>
      <c r="J673" s="199"/>
      <c r="K673" s="180"/>
      <c r="L673" s="180"/>
      <c r="M673" s="180"/>
      <c r="N673" s="201"/>
      <c r="O673" s="180"/>
      <c r="P673" s="180"/>
      <c r="Q673" s="180"/>
      <c r="R673" s="180"/>
      <c r="S673" s="186"/>
    </row>
    <row r="674" spans="1:19" ht="15" hidden="1" x14ac:dyDescent="0.25">
      <c r="A674" s="157"/>
      <c r="B674" s="187" t="s">
        <v>1494</v>
      </c>
      <c r="C674" s="188" t="s">
        <v>1495</v>
      </c>
      <c r="D674" s="187" t="s">
        <v>1475</v>
      </c>
      <c r="E674" s="180"/>
      <c r="F674" s="189"/>
      <c r="G674" s="180"/>
      <c r="H674" s="180"/>
      <c r="I674" s="199"/>
      <c r="J674" s="199"/>
      <c r="K674" s="180"/>
      <c r="L674" s="180"/>
      <c r="M674" s="180"/>
      <c r="N674" s="201"/>
      <c r="O674" s="180"/>
      <c r="P674" s="180"/>
      <c r="Q674" s="180"/>
      <c r="R674" s="180"/>
      <c r="S674" s="186"/>
    </row>
    <row r="675" spans="1:19" ht="15" hidden="1" x14ac:dyDescent="0.25">
      <c r="A675" s="157"/>
      <c r="B675" s="187" t="s">
        <v>1496</v>
      </c>
      <c r="C675" s="188" t="s">
        <v>1497</v>
      </c>
      <c r="D675" s="187" t="s">
        <v>1475</v>
      </c>
      <c r="E675" s="180"/>
      <c r="F675" s="189"/>
      <c r="G675" s="180"/>
      <c r="H675" s="180"/>
      <c r="I675" s="199"/>
      <c r="J675" s="199"/>
      <c r="K675" s="180"/>
      <c r="L675" s="180"/>
      <c r="M675" s="180"/>
      <c r="N675" s="201"/>
      <c r="O675" s="180"/>
      <c r="P675" s="180"/>
      <c r="Q675" s="180"/>
      <c r="R675" s="180"/>
      <c r="S675" s="186"/>
    </row>
    <row r="676" spans="1:19" ht="15" hidden="1" x14ac:dyDescent="0.25">
      <c r="A676" s="157"/>
      <c r="B676" s="187" t="s">
        <v>1498</v>
      </c>
      <c r="C676" s="188" t="s">
        <v>1499</v>
      </c>
      <c r="D676" s="187" t="s">
        <v>1475</v>
      </c>
      <c r="E676" s="180"/>
      <c r="F676" s="189"/>
      <c r="G676" s="180"/>
      <c r="H676" s="180"/>
      <c r="I676" s="199"/>
      <c r="J676" s="199"/>
      <c r="K676" s="180"/>
      <c r="L676" s="180"/>
      <c r="M676" s="180"/>
      <c r="N676" s="201"/>
      <c r="O676" s="180"/>
      <c r="P676" s="180"/>
      <c r="Q676" s="180"/>
      <c r="R676" s="180"/>
      <c r="S676" s="186"/>
    </row>
    <row r="677" spans="1:19" ht="15" hidden="1" x14ac:dyDescent="0.25">
      <c r="A677" s="157"/>
      <c r="B677" s="187" t="s">
        <v>1500</v>
      </c>
      <c r="C677" s="188" t="s">
        <v>1497</v>
      </c>
      <c r="D677" s="187" t="s">
        <v>1475</v>
      </c>
      <c r="E677" s="180"/>
      <c r="F677" s="189"/>
      <c r="G677" s="180"/>
      <c r="H677" s="180"/>
      <c r="I677" s="199"/>
      <c r="J677" s="199"/>
      <c r="K677" s="180"/>
      <c r="L677" s="180"/>
      <c r="M677" s="180"/>
      <c r="N677" s="201"/>
      <c r="O677" s="180"/>
      <c r="P677" s="180"/>
      <c r="Q677" s="180"/>
      <c r="R677" s="180"/>
      <c r="S677" s="186"/>
    </row>
    <row r="678" spans="1:19" ht="15" hidden="1" x14ac:dyDescent="0.25">
      <c r="A678" s="157"/>
      <c r="B678" s="187" t="s">
        <v>1501</v>
      </c>
      <c r="C678" s="188" t="s">
        <v>1499</v>
      </c>
      <c r="D678" s="187" t="s">
        <v>1475</v>
      </c>
      <c r="E678" s="180"/>
      <c r="F678" s="189"/>
      <c r="G678" s="180"/>
      <c r="H678" s="180"/>
      <c r="I678" s="199"/>
      <c r="J678" s="199"/>
      <c r="K678" s="180"/>
      <c r="L678" s="180"/>
      <c r="M678" s="180"/>
      <c r="N678" s="201"/>
      <c r="O678" s="180"/>
      <c r="P678" s="180"/>
      <c r="Q678" s="180"/>
      <c r="R678" s="180"/>
      <c r="S678" s="186"/>
    </row>
    <row r="679" spans="1:19" ht="15" hidden="1" x14ac:dyDescent="0.25">
      <c r="A679" s="157"/>
      <c r="B679" s="187" t="s">
        <v>1502</v>
      </c>
      <c r="C679" s="188" t="s">
        <v>1503</v>
      </c>
      <c r="D679" s="187" t="s">
        <v>1475</v>
      </c>
      <c r="E679" s="180"/>
      <c r="F679" s="189"/>
      <c r="G679" s="180"/>
      <c r="H679" s="180"/>
      <c r="I679" s="199"/>
      <c r="J679" s="199"/>
      <c r="K679" s="180"/>
      <c r="L679" s="180"/>
      <c r="M679" s="180"/>
      <c r="N679" s="201"/>
      <c r="O679" s="180"/>
      <c r="P679" s="180"/>
      <c r="Q679" s="180"/>
      <c r="R679" s="180"/>
      <c r="S679" s="186"/>
    </row>
    <row r="680" spans="1:19" ht="15" hidden="1" x14ac:dyDescent="0.25">
      <c r="A680" s="157"/>
      <c r="B680" s="187" t="s">
        <v>1504</v>
      </c>
      <c r="C680" s="188" t="s">
        <v>1505</v>
      </c>
      <c r="D680" s="187" t="s">
        <v>1475</v>
      </c>
      <c r="E680" s="180"/>
      <c r="F680" s="189"/>
      <c r="G680" s="180"/>
      <c r="H680" s="180"/>
      <c r="I680" s="199"/>
      <c r="J680" s="199"/>
      <c r="K680" s="180"/>
      <c r="L680" s="180"/>
      <c r="M680" s="180"/>
      <c r="N680" s="201"/>
      <c r="O680" s="180"/>
      <c r="P680" s="180"/>
      <c r="Q680" s="180"/>
      <c r="R680" s="180"/>
      <c r="S680" s="186"/>
    </row>
    <row r="681" spans="1:19" ht="15" hidden="1" x14ac:dyDescent="0.25">
      <c r="A681" s="157"/>
      <c r="B681" s="187" t="s">
        <v>1506</v>
      </c>
      <c r="C681" s="188" t="s">
        <v>1505</v>
      </c>
      <c r="D681" s="187" t="s">
        <v>1475</v>
      </c>
      <c r="E681" s="180"/>
      <c r="F681" s="189"/>
      <c r="G681" s="180"/>
      <c r="H681" s="180"/>
      <c r="I681" s="199"/>
      <c r="J681" s="199"/>
      <c r="K681" s="180"/>
      <c r="L681" s="180"/>
      <c r="M681" s="180"/>
      <c r="N681" s="201"/>
      <c r="O681" s="180"/>
      <c r="P681" s="180"/>
      <c r="Q681" s="180"/>
      <c r="R681" s="180"/>
      <c r="S681" s="186"/>
    </row>
    <row r="682" spans="1:19" ht="15" hidden="1" x14ac:dyDescent="0.25">
      <c r="A682" s="157"/>
      <c r="B682" s="187" t="s">
        <v>1507</v>
      </c>
      <c r="C682" s="188" t="s">
        <v>1505</v>
      </c>
      <c r="D682" s="187" t="s">
        <v>1475</v>
      </c>
      <c r="E682" s="180"/>
      <c r="F682" s="189"/>
      <c r="G682" s="180"/>
      <c r="H682" s="180"/>
      <c r="I682" s="199"/>
      <c r="J682" s="199"/>
      <c r="K682" s="180"/>
      <c r="L682" s="180"/>
      <c r="M682" s="180"/>
      <c r="N682" s="201"/>
      <c r="O682" s="180"/>
      <c r="P682" s="180"/>
      <c r="Q682" s="180"/>
      <c r="R682" s="180"/>
      <c r="S682" s="186"/>
    </row>
    <row r="683" spans="1:19" ht="15" hidden="1" x14ac:dyDescent="0.25">
      <c r="A683" s="157"/>
      <c r="B683" s="187" t="s">
        <v>1508</v>
      </c>
      <c r="C683" s="188" t="s">
        <v>1503</v>
      </c>
      <c r="D683" s="187" t="s">
        <v>1475</v>
      </c>
      <c r="E683" s="180"/>
      <c r="F683" s="189"/>
      <c r="G683" s="180"/>
      <c r="H683" s="180"/>
      <c r="I683" s="199"/>
      <c r="J683" s="199"/>
      <c r="K683" s="180"/>
      <c r="L683" s="180"/>
      <c r="M683" s="180"/>
      <c r="N683" s="201"/>
      <c r="O683" s="180"/>
      <c r="P683" s="180"/>
      <c r="Q683" s="180"/>
      <c r="R683" s="180"/>
      <c r="S683" s="186"/>
    </row>
    <row r="684" spans="1:19" ht="15" hidden="1" x14ac:dyDescent="0.25">
      <c r="A684" s="157"/>
      <c r="B684" s="187" t="s">
        <v>1509</v>
      </c>
      <c r="C684" s="188" t="s">
        <v>1505</v>
      </c>
      <c r="D684" s="187" t="s">
        <v>1475</v>
      </c>
      <c r="E684" s="180"/>
      <c r="F684" s="189"/>
      <c r="G684" s="180"/>
      <c r="H684" s="180"/>
      <c r="I684" s="199"/>
      <c r="J684" s="199"/>
      <c r="K684" s="180"/>
      <c r="L684" s="180"/>
      <c r="M684" s="180"/>
      <c r="N684" s="201"/>
      <c r="O684" s="180"/>
      <c r="P684" s="180"/>
      <c r="Q684" s="180"/>
      <c r="R684" s="180"/>
      <c r="S684" s="186"/>
    </row>
    <row r="685" spans="1:19" ht="15" hidden="1" x14ac:dyDescent="0.25">
      <c r="A685" s="157"/>
      <c r="B685" s="187" t="s">
        <v>1510</v>
      </c>
      <c r="C685" s="188" t="s">
        <v>1511</v>
      </c>
      <c r="D685" s="187" t="s">
        <v>1475</v>
      </c>
      <c r="E685" s="180"/>
      <c r="F685" s="189"/>
      <c r="G685" s="180"/>
      <c r="H685" s="180"/>
      <c r="I685" s="199"/>
      <c r="J685" s="199"/>
      <c r="K685" s="180"/>
      <c r="L685" s="180"/>
      <c r="M685" s="180"/>
      <c r="N685" s="201"/>
      <c r="O685" s="180"/>
      <c r="P685" s="180"/>
      <c r="Q685" s="180"/>
      <c r="R685" s="180"/>
      <c r="S685" s="186"/>
    </row>
    <row r="686" spans="1:19" ht="15" hidden="1" x14ac:dyDescent="0.25">
      <c r="A686" s="157"/>
      <c r="B686" s="187" t="s">
        <v>1512</v>
      </c>
      <c r="C686" s="188" t="s">
        <v>1511</v>
      </c>
      <c r="D686" s="187" t="s">
        <v>1475</v>
      </c>
      <c r="E686" s="180"/>
      <c r="F686" s="189"/>
      <c r="G686" s="180"/>
      <c r="H686" s="180"/>
      <c r="I686" s="199"/>
      <c r="J686" s="199"/>
      <c r="K686" s="180"/>
      <c r="L686" s="180"/>
      <c r="M686" s="180"/>
      <c r="N686" s="201"/>
      <c r="O686" s="180"/>
      <c r="P686" s="180"/>
      <c r="Q686" s="180"/>
      <c r="R686" s="180"/>
      <c r="S686" s="186"/>
    </row>
    <row r="687" spans="1:19" ht="15" hidden="1" x14ac:dyDescent="0.25">
      <c r="A687" s="157"/>
      <c r="B687" s="187" t="s">
        <v>1513</v>
      </c>
      <c r="C687" s="188" t="s">
        <v>1511</v>
      </c>
      <c r="D687" s="187" t="s">
        <v>1475</v>
      </c>
      <c r="E687" s="180"/>
      <c r="F687" s="189"/>
      <c r="G687" s="180"/>
      <c r="H687" s="180"/>
      <c r="I687" s="199"/>
      <c r="J687" s="199"/>
      <c r="K687" s="180"/>
      <c r="L687" s="180"/>
      <c r="M687" s="180"/>
      <c r="N687" s="201"/>
      <c r="O687" s="180"/>
      <c r="P687" s="180"/>
      <c r="Q687" s="180"/>
      <c r="R687" s="180"/>
      <c r="S687" s="186"/>
    </row>
    <row r="688" spans="1:19" ht="15" hidden="1" x14ac:dyDescent="0.25">
      <c r="A688" s="157"/>
      <c r="B688" s="187" t="s">
        <v>1514</v>
      </c>
      <c r="C688" s="188" t="s">
        <v>1511</v>
      </c>
      <c r="D688" s="187" t="s">
        <v>1475</v>
      </c>
      <c r="E688" s="180"/>
      <c r="F688" s="189"/>
      <c r="G688" s="180"/>
      <c r="H688" s="180"/>
      <c r="I688" s="199"/>
      <c r="J688" s="199"/>
      <c r="K688" s="180"/>
      <c r="L688" s="180"/>
      <c r="M688" s="180"/>
      <c r="N688" s="201"/>
      <c r="O688" s="180"/>
      <c r="P688" s="180"/>
      <c r="Q688" s="180"/>
      <c r="R688" s="180"/>
      <c r="S688" s="186"/>
    </row>
    <row r="689" spans="1:19" ht="15" hidden="1" x14ac:dyDescent="0.25">
      <c r="A689" s="157"/>
      <c r="B689" s="187" t="s">
        <v>1515</v>
      </c>
      <c r="C689" s="188" t="s">
        <v>1511</v>
      </c>
      <c r="D689" s="187" t="s">
        <v>1475</v>
      </c>
      <c r="E689" s="180"/>
      <c r="F689" s="189"/>
      <c r="G689" s="180"/>
      <c r="H689" s="180"/>
      <c r="I689" s="199"/>
      <c r="J689" s="199"/>
      <c r="K689" s="180"/>
      <c r="L689" s="180"/>
      <c r="M689" s="180"/>
      <c r="N689" s="201"/>
      <c r="O689" s="180"/>
      <c r="P689" s="180"/>
      <c r="Q689" s="180"/>
      <c r="R689" s="180"/>
      <c r="S689" s="186"/>
    </row>
    <row r="690" spans="1:19" ht="15" hidden="1" x14ac:dyDescent="0.25">
      <c r="A690" s="157"/>
      <c r="B690" s="187" t="s">
        <v>1516</v>
      </c>
      <c r="C690" s="188" t="s">
        <v>1517</v>
      </c>
      <c r="D690" s="187" t="s">
        <v>1475</v>
      </c>
      <c r="E690" s="180"/>
      <c r="F690" s="189"/>
      <c r="G690" s="180"/>
      <c r="H690" s="180"/>
      <c r="I690" s="199"/>
      <c r="J690" s="199"/>
      <c r="K690" s="180"/>
      <c r="L690" s="180"/>
      <c r="M690" s="180"/>
      <c r="N690" s="201"/>
      <c r="O690" s="180"/>
      <c r="P690" s="180"/>
      <c r="Q690" s="180"/>
      <c r="R690" s="180"/>
      <c r="S690" s="186"/>
    </row>
    <row r="691" spans="1:19" ht="15" hidden="1" x14ac:dyDescent="0.25">
      <c r="A691" s="157"/>
      <c r="B691" s="187" t="s">
        <v>1518</v>
      </c>
      <c r="C691" s="188" t="s">
        <v>1517</v>
      </c>
      <c r="D691" s="187" t="s">
        <v>1475</v>
      </c>
      <c r="E691" s="180"/>
      <c r="F691" s="189"/>
      <c r="G691" s="180"/>
      <c r="H691" s="180"/>
      <c r="I691" s="199"/>
      <c r="J691" s="199"/>
      <c r="K691" s="180"/>
      <c r="L691" s="180"/>
      <c r="M691" s="180"/>
      <c r="N691" s="201"/>
      <c r="O691" s="180"/>
      <c r="P691" s="180"/>
      <c r="Q691" s="180"/>
      <c r="R691" s="180"/>
      <c r="S691" s="186"/>
    </row>
    <row r="692" spans="1:19" ht="15" hidden="1" x14ac:dyDescent="0.25">
      <c r="A692" s="157"/>
      <c r="B692" s="187" t="s">
        <v>1519</v>
      </c>
      <c r="C692" s="188" t="s">
        <v>1517</v>
      </c>
      <c r="D692" s="187" t="s">
        <v>1475</v>
      </c>
      <c r="E692" s="180"/>
      <c r="F692" s="189"/>
      <c r="G692" s="180"/>
      <c r="H692" s="180"/>
      <c r="I692" s="199"/>
      <c r="J692" s="199"/>
      <c r="K692" s="180"/>
      <c r="L692" s="180"/>
      <c r="M692" s="180"/>
      <c r="N692" s="201"/>
      <c r="O692" s="180"/>
      <c r="P692" s="180"/>
      <c r="Q692" s="180"/>
      <c r="R692" s="180"/>
      <c r="S692" s="186"/>
    </row>
    <row r="693" spans="1:19" ht="15" hidden="1" x14ac:dyDescent="0.25">
      <c r="A693" s="157"/>
      <c r="B693" s="187" t="s">
        <v>1520</v>
      </c>
      <c r="C693" s="188" t="s">
        <v>1521</v>
      </c>
      <c r="D693" s="187" t="s">
        <v>1475</v>
      </c>
      <c r="E693" s="180"/>
      <c r="F693" s="189"/>
      <c r="G693" s="180"/>
      <c r="H693" s="180"/>
      <c r="I693" s="199"/>
      <c r="J693" s="199"/>
      <c r="K693" s="180"/>
      <c r="L693" s="180"/>
      <c r="M693" s="180"/>
      <c r="N693" s="201"/>
      <c r="O693" s="180"/>
      <c r="P693" s="180"/>
      <c r="Q693" s="180"/>
      <c r="R693" s="180"/>
      <c r="S693" s="186"/>
    </row>
    <row r="694" spans="1:19" ht="15" hidden="1" x14ac:dyDescent="0.25">
      <c r="A694" s="157"/>
      <c r="B694" s="187" t="s">
        <v>1522</v>
      </c>
      <c r="C694" s="188" t="s">
        <v>1521</v>
      </c>
      <c r="D694" s="187" t="s">
        <v>1475</v>
      </c>
      <c r="E694" s="180"/>
      <c r="F694" s="189"/>
      <c r="G694" s="180"/>
      <c r="H694" s="180"/>
      <c r="I694" s="199"/>
      <c r="J694" s="199"/>
      <c r="K694" s="180"/>
      <c r="L694" s="180"/>
      <c r="M694" s="180"/>
      <c r="N694" s="201"/>
      <c r="O694" s="180"/>
      <c r="P694" s="180"/>
      <c r="Q694" s="180"/>
      <c r="R694" s="180"/>
      <c r="S694" s="186"/>
    </row>
    <row r="695" spans="1:19" ht="15" hidden="1" x14ac:dyDescent="0.25">
      <c r="A695" s="157"/>
      <c r="B695" s="187" t="s">
        <v>1523</v>
      </c>
      <c r="C695" s="188" t="s">
        <v>1521</v>
      </c>
      <c r="D695" s="187" t="s">
        <v>1475</v>
      </c>
      <c r="E695" s="180"/>
      <c r="F695" s="189"/>
      <c r="G695" s="180"/>
      <c r="H695" s="180"/>
      <c r="I695" s="199"/>
      <c r="J695" s="199"/>
      <c r="K695" s="180"/>
      <c r="L695" s="180"/>
      <c r="M695" s="180"/>
      <c r="N695" s="201"/>
      <c r="O695" s="180"/>
      <c r="P695" s="180"/>
      <c r="Q695" s="180"/>
      <c r="R695" s="180"/>
      <c r="S695" s="186"/>
    </row>
    <row r="696" spans="1:19" ht="15" hidden="1" x14ac:dyDescent="0.25">
      <c r="A696" s="157"/>
      <c r="B696" s="187" t="s">
        <v>1524</v>
      </c>
      <c r="C696" s="188" t="s">
        <v>1521</v>
      </c>
      <c r="D696" s="187" t="s">
        <v>1475</v>
      </c>
      <c r="E696" s="180"/>
      <c r="F696" s="189"/>
      <c r="G696" s="180"/>
      <c r="H696" s="180"/>
      <c r="I696" s="199"/>
      <c r="J696" s="199"/>
      <c r="K696" s="180"/>
      <c r="L696" s="180"/>
      <c r="M696" s="180"/>
      <c r="N696" s="201"/>
      <c r="O696" s="180"/>
      <c r="P696" s="180"/>
      <c r="Q696" s="180"/>
      <c r="R696" s="180"/>
      <c r="S696" s="186"/>
    </row>
    <row r="697" spans="1:19" ht="15" hidden="1" x14ac:dyDescent="0.25">
      <c r="A697" s="157"/>
      <c r="B697" s="187" t="s">
        <v>1525</v>
      </c>
      <c r="C697" s="188" t="s">
        <v>1521</v>
      </c>
      <c r="D697" s="187" t="s">
        <v>1475</v>
      </c>
      <c r="E697" s="180"/>
      <c r="F697" s="189"/>
      <c r="G697" s="180"/>
      <c r="H697" s="180"/>
      <c r="I697" s="199"/>
      <c r="J697" s="199"/>
      <c r="K697" s="180"/>
      <c r="L697" s="180"/>
      <c r="M697" s="180"/>
      <c r="N697" s="201"/>
      <c r="O697" s="180"/>
      <c r="P697" s="180"/>
      <c r="Q697" s="180"/>
      <c r="R697" s="180"/>
      <c r="S697" s="186"/>
    </row>
    <row r="698" spans="1:19" ht="15" hidden="1" x14ac:dyDescent="0.25">
      <c r="A698" s="157"/>
      <c r="B698" s="187" t="s">
        <v>1526</v>
      </c>
      <c r="C698" s="188" t="s">
        <v>1527</v>
      </c>
      <c r="D698" s="187" t="s">
        <v>1475</v>
      </c>
      <c r="E698" s="180"/>
      <c r="F698" s="189"/>
      <c r="G698" s="180"/>
      <c r="H698" s="180"/>
      <c r="I698" s="199"/>
      <c r="J698" s="199"/>
      <c r="K698" s="180"/>
      <c r="L698" s="180"/>
      <c r="M698" s="180"/>
      <c r="N698" s="201"/>
      <c r="O698" s="180"/>
      <c r="P698" s="180"/>
      <c r="Q698" s="180"/>
      <c r="R698" s="180"/>
      <c r="S698" s="186"/>
    </row>
    <row r="699" spans="1:19" ht="15" hidden="1" x14ac:dyDescent="0.25">
      <c r="A699" s="157"/>
      <c r="B699" s="187" t="s">
        <v>1528</v>
      </c>
      <c r="C699" s="188" t="s">
        <v>1529</v>
      </c>
      <c r="D699" s="187" t="s">
        <v>1475</v>
      </c>
      <c r="E699" s="180"/>
      <c r="F699" s="189"/>
      <c r="G699" s="180"/>
      <c r="H699" s="180"/>
      <c r="I699" s="199"/>
      <c r="J699" s="199"/>
      <c r="K699" s="180"/>
      <c r="L699" s="180"/>
      <c r="M699" s="180"/>
      <c r="N699" s="201"/>
      <c r="O699" s="180"/>
      <c r="P699" s="180"/>
      <c r="Q699" s="180"/>
      <c r="R699" s="180"/>
      <c r="S699" s="186"/>
    </row>
    <row r="700" spans="1:19" ht="15" hidden="1" x14ac:dyDescent="0.25">
      <c r="A700" s="157"/>
      <c r="B700" s="187" t="s">
        <v>1530</v>
      </c>
      <c r="C700" s="188" t="s">
        <v>1531</v>
      </c>
      <c r="D700" s="187" t="s">
        <v>1475</v>
      </c>
      <c r="E700" s="180"/>
      <c r="F700" s="189"/>
      <c r="G700" s="180"/>
      <c r="H700" s="180"/>
      <c r="I700" s="199"/>
      <c r="J700" s="199"/>
      <c r="K700" s="180"/>
      <c r="L700" s="180"/>
      <c r="M700" s="180"/>
      <c r="N700" s="201"/>
      <c r="O700" s="180"/>
      <c r="P700" s="180"/>
      <c r="Q700" s="180"/>
      <c r="R700" s="180"/>
      <c r="S700" s="186"/>
    </row>
    <row r="701" spans="1:19" ht="15" hidden="1" x14ac:dyDescent="0.25">
      <c r="A701" s="157"/>
      <c r="B701" s="187" t="s">
        <v>1532</v>
      </c>
      <c r="C701" s="188" t="s">
        <v>1533</v>
      </c>
      <c r="D701" s="187" t="s">
        <v>1475</v>
      </c>
      <c r="E701" s="180"/>
      <c r="F701" s="189"/>
      <c r="G701" s="180"/>
      <c r="H701" s="180"/>
      <c r="I701" s="199"/>
      <c r="J701" s="199"/>
      <c r="K701" s="180"/>
      <c r="L701" s="180"/>
      <c r="M701" s="180"/>
      <c r="N701" s="201"/>
      <c r="O701" s="180"/>
      <c r="P701" s="180"/>
      <c r="Q701" s="180"/>
      <c r="R701" s="180"/>
      <c r="S701" s="186"/>
    </row>
    <row r="702" spans="1:19" ht="15" hidden="1" x14ac:dyDescent="0.25">
      <c r="A702" s="157"/>
      <c r="B702" s="187" t="s">
        <v>1534</v>
      </c>
      <c r="C702" s="188" t="s">
        <v>1535</v>
      </c>
      <c r="D702" s="187" t="s">
        <v>1475</v>
      </c>
      <c r="E702" s="180"/>
      <c r="F702" s="189"/>
      <c r="G702" s="180"/>
      <c r="H702" s="180"/>
      <c r="I702" s="199"/>
      <c r="J702" s="199"/>
      <c r="K702" s="180"/>
      <c r="L702" s="180"/>
      <c r="M702" s="180"/>
      <c r="N702" s="201"/>
      <c r="O702" s="180"/>
      <c r="P702" s="180"/>
      <c r="Q702" s="180"/>
      <c r="R702" s="180"/>
      <c r="S702" s="186"/>
    </row>
    <row r="703" spans="1:19" ht="15" hidden="1" x14ac:dyDescent="0.25">
      <c r="A703" s="157"/>
      <c r="B703" s="187" t="s">
        <v>1536</v>
      </c>
      <c r="C703" s="188" t="s">
        <v>1537</v>
      </c>
      <c r="D703" s="187" t="s">
        <v>1475</v>
      </c>
      <c r="E703" s="180"/>
      <c r="F703" s="189"/>
      <c r="G703" s="180"/>
      <c r="H703" s="180"/>
      <c r="I703" s="199"/>
      <c r="J703" s="199"/>
      <c r="K703" s="180"/>
      <c r="L703" s="180"/>
      <c r="M703" s="180"/>
      <c r="N703" s="201"/>
      <c r="O703" s="180"/>
      <c r="P703" s="180"/>
      <c r="Q703" s="180"/>
      <c r="R703" s="180"/>
      <c r="S703" s="186"/>
    </row>
    <row r="704" spans="1:19" ht="15" hidden="1" x14ac:dyDescent="0.25">
      <c r="A704" s="157"/>
      <c r="B704" s="187" t="s">
        <v>1538</v>
      </c>
      <c r="C704" s="188" t="s">
        <v>1537</v>
      </c>
      <c r="D704" s="187" t="s">
        <v>1475</v>
      </c>
      <c r="E704" s="180"/>
      <c r="F704" s="189"/>
      <c r="G704" s="180"/>
      <c r="H704" s="180"/>
      <c r="I704" s="199"/>
      <c r="J704" s="199"/>
      <c r="K704" s="180"/>
      <c r="L704" s="180"/>
      <c r="M704" s="180"/>
      <c r="N704" s="201"/>
      <c r="O704" s="180"/>
      <c r="P704" s="180"/>
      <c r="Q704" s="180"/>
      <c r="R704" s="180"/>
      <c r="S704" s="186"/>
    </row>
    <row r="705" spans="1:19" ht="15" hidden="1" x14ac:dyDescent="0.25">
      <c r="A705" s="157"/>
      <c r="B705" s="187" t="s">
        <v>1539</v>
      </c>
      <c r="C705" s="188" t="s">
        <v>1537</v>
      </c>
      <c r="D705" s="187" t="s">
        <v>1475</v>
      </c>
      <c r="E705" s="180"/>
      <c r="F705" s="189"/>
      <c r="G705" s="180"/>
      <c r="H705" s="180"/>
      <c r="I705" s="199"/>
      <c r="J705" s="199"/>
      <c r="K705" s="180"/>
      <c r="L705" s="180"/>
      <c r="M705" s="180"/>
      <c r="N705" s="201"/>
      <c r="O705" s="180"/>
      <c r="P705" s="180"/>
      <c r="Q705" s="180"/>
      <c r="R705" s="180"/>
      <c r="S705" s="186"/>
    </row>
    <row r="706" spans="1:19" ht="15" hidden="1" x14ac:dyDescent="0.25">
      <c r="A706" s="157"/>
      <c r="B706" s="187" t="s">
        <v>1540</v>
      </c>
      <c r="C706" s="188" t="s">
        <v>1537</v>
      </c>
      <c r="D706" s="187" t="s">
        <v>1475</v>
      </c>
      <c r="E706" s="180"/>
      <c r="F706" s="189"/>
      <c r="G706" s="180"/>
      <c r="H706" s="180"/>
      <c r="I706" s="199"/>
      <c r="J706" s="199"/>
      <c r="K706" s="180"/>
      <c r="L706" s="180"/>
      <c r="M706" s="180"/>
      <c r="N706" s="201"/>
      <c r="O706" s="180"/>
      <c r="P706" s="180"/>
      <c r="Q706" s="180"/>
      <c r="R706" s="180"/>
      <c r="S706" s="186"/>
    </row>
    <row r="707" spans="1:19" ht="15" hidden="1" x14ac:dyDescent="0.25">
      <c r="A707" s="157"/>
      <c r="B707" s="187" t="s">
        <v>1541</v>
      </c>
      <c r="C707" s="188" t="s">
        <v>1537</v>
      </c>
      <c r="D707" s="187" t="s">
        <v>1475</v>
      </c>
      <c r="E707" s="180"/>
      <c r="F707" s="189"/>
      <c r="G707" s="180"/>
      <c r="H707" s="180"/>
      <c r="I707" s="199"/>
      <c r="J707" s="199"/>
      <c r="K707" s="180"/>
      <c r="L707" s="180"/>
      <c r="M707" s="180"/>
      <c r="N707" s="201"/>
      <c r="O707" s="180"/>
      <c r="P707" s="180"/>
      <c r="Q707" s="180"/>
      <c r="R707" s="180"/>
      <c r="S707" s="186"/>
    </row>
    <row r="708" spans="1:19" ht="15" hidden="1" x14ac:dyDescent="0.25">
      <c r="A708" s="157"/>
      <c r="B708" s="187" t="s">
        <v>1542</v>
      </c>
      <c r="C708" s="188" t="s">
        <v>1543</v>
      </c>
      <c r="D708" s="187" t="s">
        <v>1475</v>
      </c>
      <c r="E708" s="180"/>
      <c r="F708" s="189"/>
      <c r="G708" s="180"/>
      <c r="H708" s="180"/>
      <c r="I708" s="199"/>
      <c r="J708" s="199"/>
      <c r="K708" s="180"/>
      <c r="L708" s="180"/>
      <c r="M708" s="180"/>
      <c r="N708" s="201"/>
      <c r="O708" s="180"/>
      <c r="P708" s="180"/>
      <c r="Q708" s="180"/>
      <c r="R708" s="180"/>
      <c r="S708" s="186"/>
    </row>
    <row r="709" spans="1:19" ht="15" hidden="1" x14ac:dyDescent="0.25">
      <c r="A709" s="157"/>
      <c r="B709" s="187" t="s">
        <v>1544</v>
      </c>
      <c r="C709" s="188" t="s">
        <v>1543</v>
      </c>
      <c r="D709" s="187" t="s">
        <v>1475</v>
      </c>
      <c r="E709" s="180"/>
      <c r="F709" s="189"/>
      <c r="G709" s="180"/>
      <c r="H709" s="180"/>
      <c r="I709" s="199"/>
      <c r="J709" s="199"/>
      <c r="K709" s="180"/>
      <c r="L709" s="180"/>
      <c r="M709" s="180"/>
      <c r="N709" s="201"/>
      <c r="O709" s="180"/>
      <c r="P709" s="180"/>
      <c r="Q709" s="180"/>
      <c r="R709" s="180"/>
      <c r="S709" s="186"/>
    </row>
    <row r="710" spans="1:19" ht="15" hidden="1" x14ac:dyDescent="0.25">
      <c r="A710" s="157"/>
      <c r="B710" s="187" t="s">
        <v>1545</v>
      </c>
      <c r="C710" s="188" t="s">
        <v>1543</v>
      </c>
      <c r="D710" s="187" t="s">
        <v>1475</v>
      </c>
      <c r="E710" s="180"/>
      <c r="F710" s="189"/>
      <c r="G710" s="180"/>
      <c r="H710" s="180"/>
      <c r="I710" s="199"/>
      <c r="J710" s="199"/>
      <c r="K710" s="180"/>
      <c r="L710" s="180"/>
      <c r="M710" s="180"/>
      <c r="N710" s="201"/>
      <c r="O710" s="180"/>
      <c r="P710" s="180"/>
      <c r="Q710" s="180"/>
      <c r="R710" s="180"/>
      <c r="S710" s="186"/>
    </row>
    <row r="711" spans="1:19" ht="15" hidden="1" x14ac:dyDescent="0.25">
      <c r="A711" s="157"/>
      <c r="B711" s="187" t="s">
        <v>1546</v>
      </c>
      <c r="C711" s="188" t="s">
        <v>1521</v>
      </c>
      <c r="D711" s="187" t="s">
        <v>1475</v>
      </c>
      <c r="E711" s="180"/>
      <c r="F711" s="189"/>
      <c r="G711" s="180"/>
      <c r="H711" s="180"/>
      <c r="I711" s="199"/>
      <c r="J711" s="199"/>
      <c r="K711" s="180"/>
      <c r="L711" s="180"/>
      <c r="M711" s="180"/>
      <c r="N711" s="201"/>
      <c r="O711" s="180"/>
      <c r="P711" s="180"/>
      <c r="Q711" s="180"/>
      <c r="R711" s="180"/>
      <c r="S711" s="186"/>
    </row>
    <row r="712" spans="1:19" ht="15" hidden="1" x14ac:dyDescent="0.25">
      <c r="A712" s="157"/>
      <c r="B712" s="187" t="s">
        <v>1547</v>
      </c>
      <c r="C712" s="188" t="s">
        <v>1548</v>
      </c>
      <c r="D712" s="187" t="s">
        <v>1475</v>
      </c>
      <c r="E712" s="180"/>
      <c r="F712" s="189"/>
      <c r="G712" s="180"/>
      <c r="H712" s="180"/>
      <c r="I712" s="199"/>
      <c r="J712" s="199"/>
      <c r="K712" s="180"/>
      <c r="L712" s="180"/>
      <c r="M712" s="180"/>
      <c r="N712" s="201"/>
      <c r="O712" s="180"/>
      <c r="P712" s="180"/>
      <c r="Q712" s="180"/>
      <c r="R712" s="180"/>
      <c r="S712" s="186"/>
    </row>
    <row r="713" spans="1:19" ht="15" hidden="1" x14ac:dyDescent="0.25">
      <c r="A713" s="157"/>
      <c r="B713" s="187" t="s">
        <v>1549</v>
      </c>
      <c r="C713" s="188" t="s">
        <v>1550</v>
      </c>
      <c r="D713" s="187" t="s">
        <v>1475</v>
      </c>
      <c r="E713" s="180"/>
      <c r="F713" s="189"/>
      <c r="G713" s="180"/>
      <c r="H713" s="180"/>
      <c r="I713" s="199"/>
      <c r="J713" s="199"/>
      <c r="K713" s="180"/>
      <c r="L713" s="180"/>
      <c r="M713" s="180"/>
      <c r="N713" s="201"/>
      <c r="O713" s="180"/>
      <c r="P713" s="180"/>
      <c r="Q713" s="180"/>
      <c r="R713" s="180"/>
      <c r="S713" s="186"/>
    </row>
    <row r="714" spans="1:19" ht="15" hidden="1" x14ac:dyDescent="0.25">
      <c r="A714" s="157"/>
      <c r="B714" s="187" t="s">
        <v>1551</v>
      </c>
      <c r="C714" s="188" t="s">
        <v>1552</v>
      </c>
      <c r="D714" s="187" t="s">
        <v>1475</v>
      </c>
      <c r="E714" s="180"/>
      <c r="F714" s="189"/>
      <c r="G714" s="180"/>
      <c r="H714" s="180"/>
      <c r="I714" s="199"/>
      <c r="J714" s="199"/>
      <c r="K714" s="180"/>
      <c r="L714" s="180"/>
      <c r="M714" s="180"/>
      <c r="N714" s="201"/>
      <c r="O714" s="180"/>
      <c r="P714" s="180"/>
      <c r="Q714" s="180"/>
      <c r="R714" s="180"/>
      <c r="S714" s="186"/>
    </row>
    <row r="715" spans="1:19" ht="15" hidden="1" x14ac:dyDescent="0.25">
      <c r="A715" s="157"/>
      <c r="B715" s="187" t="s">
        <v>1553</v>
      </c>
      <c r="C715" s="188" t="s">
        <v>1554</v>
      </c>
      <c r="D715" s="187" t="s">
        <v>1475</v>
      </c>
      <c r="E715" s="180"/>
      <c r="F715" s="189"/>
      <c r="G715" s="180"/>
      <c r="H715" s="180"/>
      <c r="I715" s="199"/>
      <c r="J715" s="199"/>
      <c r="K715" s="180"/>
      <c r="L715" s="180"/>
      <c r="M715" s="180"/>
      <c r="N715" s="201"/>
      <c r="O715" s="180"/>
      <c r="P715" s="180"/>
      <c r="Q715" s="180"/>
      <c r="R715" s="180"/>
      <c r="S715" s="186"/>
    </row>
    <row r="716" spans="1:19" ht="15" hidden="1" x14ac:dyDescent="0.25">
      <c r="A716" s="157"/>
      <c r="B716" s="187" t="s">
        <v>1555</v>
      </c>
      <c r="C716" s="188" t="s">
        <v>1550</v>
      </c>
      <c r="D716" s="187" t="s">
        <v>1475</v>
      </c>
      <c r="E716" s="180"/>
      <c r="F716" s="189"/>
      <c r="G716" s="180"/>
      <c r="H716" s="180"/>
      <c r="I716" s="199"/>
      <c r="J716" s="199"/>
      <c r="K716" s="180"/>
      <c r="L716" s="180"/>
      <c r="M716" s="180"/>
      <c r="N716" s="201"/>
      <c r="O716" s="180"/>
      <c r="P716" s="180"/>
      <c r="Q716" s="180"/>
      <c r="R716" s="180"/>
      <c r="S716" s="186"/>
    </row>
    <row r="717" spans="1:19" ht="15" hidden="1" x14ac:dyDescent="0.25">
      <c r="A717" s="157"/>
      <c r="B717" s="187" t="s">
        <v>1556</v>
      </c>
      <c r="C717" s="188" t="s">
        <v>1550</v>
      </c>
      <c r="D717" s="187" t="s">
        <v>1475</v>
      </c>
      <c r="E717" s="180"/>
      <c r="F717" s="189"/>
      <c r="G717" s="180"/>
      <c r="H717" s="180"/>
      <c r="I717" s="199"/>
      <c r="J717" s="199"/>
      <c r="K717" s="180"/>
      <c r="L717" s="180"/>
      <c r="M717" s="180"/>
      <c r="N717" s="201"/>
      <c r="O717" s="180"/>
      <c r="P717" s="180"/>
      <c r="Q717" s="180"/>
      <c r="R717" s="180"/>
      <c r="S717" s="186"/>
    </row>
    <row r="718" spans="1:19" ht="15" hidden="1" x14ac:dyDescent="0.25">
      <c r="A718" s="157"/>
      <c r="B718" s="187" t="s">
        <v>1557</v>
      </c>
      <c r="C718" s="188" t="s">
        <v>1550</v>
      </c>
      <c r="D718" s="187" t="s">
        <v>1475</v>
      </c>
      <c r="E718" s="180"/>
      <c r="F718" s="189"/>
      <c r="G718" s="180"/>
      <c r="H718" s="180"/>
      <c r="I718" s="199"/>
      <c r="J718" s="199"/>
      <c r="K718" s="180"/>
      <c r="L718" s="180"/>
      <c r="M718" s="180"/>
      <c r="N718" s="201"/>
      <c r="O718" s="180"/>
      <c r="P718" s="180"/>
      <c r="Q718" s="180"/>
      <c r="R718" s="180"/>
      <c r="S718" s="186"/>
    </row>
    <row r="719" spans="1:19" ht="15" hidden="1" x14ac:dyDescent="0.25">
      <c r="A719" s="157"/>
      <c r="B719" s="187" t="s">
        <v>1558</v>
      </c>
      <c r="C719" s="188" t="s">
        <v>1559</v>
      </c>
      <c r="D719" s="187" t="s">
        <v>1475</v>
      </c>
      <c r="E719" s="180"/>
      <c r="F719" s="189"/>
      <c r="G719" s="180"/>
      <c r="H719" s="180"/>
      <c r="I719" s="199"/>
      <c r="J719" s="199"/>
      <c r="K719" s="180"/>
      <c r="L719" s="180"/>
      <c r="M719" s="180"/>
      <c r="N719" s="201"/>
      <c r="O719" s="180"/>
      <c r="P719" s="180"/>
      <c r="Q719" s="180"/>
      <c r="R719" s="180"/>
      <c r="S719" s="186"/>
    </row>
    <row r="720" spans="1:19" ht="15" hidden="1" x14ac:dyDescent="0.25">
      <c r="A720" s="157"/>
      <c r="B720" s="187" t="s">
        <v>1560</v>
      </c>
      <c r="C720" s="188" t="s">
        <v>1561</v>
      </c>
      <c r="D720" s="187" t="s">
        <v>1475</v>
      </c>
      <c r="E720" s="180"/>
      <c r="F720" s="189"/>
      <c r="G720" s="180"/>
      <c r="H720" s="180"/>
      <c r="I720" s="199"/>
      <c r="J720" s="199"/>
      <c r="K720" s="180"/>
      <c r="L720" s="180"/>
      <c r="M720" s="180"/>
      <c r="N720" s="201"/>
      <c r="O720" s="180"/>
      <c r="P720" s="180"/>
      <c r="Q720" s="180"/>
      <c r="R720" s="180"/>
      <c r="S720" s="186"/>
    </row>
    <row r="721" spans="1:19" ht="15" hidden="1" x14ac:dyDescent="0.25">
      <c r="A721" s="157"/>
      <c r="B721" s="187" t="s">
        <v>1562</v>
      </c>
      <c r="C721" s="188" t="s">
        <v>1563</v>
      </c>
      <c r="D721" s="187" t="s">
        <v>1475</v>
      </c>
      <c r="E721" s="180"/>
      <c r="F721" s="189"/>
      <c r="G721" s="180"/>
      <c r="H721" s="180"/>
      <c r="I721" s="199"/>
      <c r="J721" s="199"/>
      <c r="K721" s="180"/>
      <c r="L721" s="180"/>
      <c r="M721" s="180"/>
      <c r="N721" s="201"/>
      <c r="O721" s="180"/>
      <c r="P721" s="180"/>
      <c r="Q721" s="180"/>
      <c r="R721" s="180"/>
      <c r="S721" s="186"/>
    </row>
    <row r="722" spans="1:19" ht="15" hidden="1" x14ac:dyDescent="0.25">
      <c r="A722" s="157"/>
      <c r="B722" s="187" t="s">
        <v>1564</v>
      </c>
      <c r="C722" s="188" t="s">
        <v>1565</v>
      </c>
      <c r="D722" s="187" t="s">
        <v>1566</v>
      </c>
      <c r="E722" s="180"/>
      <c r="F722" s="189"/>
      <c r="G722" s="180"/>
      <c r="H722" s="180"/>
      <c r="I722" s="199"/>
      <c r="J722" s="199"/>
      <c r="K722" s="180"/>
      <c r="L722" s="180"/>
      <c r="M722" s="180"/>
      <c r="N722" s="201"/>
      <c r="O722" s="180"/>
      <c r="P722" s="180"/>
      <c r="Q722" s="180"/>
      <c r="R722" s="180"/>
      <c r="S722" s="186"/>
    </row>
    <row r="723" spans="1:19" ht="15" hidden="1" x14ac:dyDescent="0.25">
      <c r="A723" s="157"/>
      <c r="B723" s="187" t="s">
        <v>1567</v>
      </c>
      <c r="C723" s="188" t="s">
        <v>1568</v>
      </c>
      <c r="D723" s="187" t="s">
        <v>1566</v>
      </c>
      <c r="E723" s="180"/>
      <c r="F723" s="189"/>
      <c r="G723" s="180"/>
      <c r="H723" s="180"/>
      <c r="I723" s="199"/>
      <c r="J723" s="199"/>
      <c r="K723" s="180"/>
      <c r="L723" s="180"/>
      <c r="M723" s="180"/>
      <c r="N723" s="201"/>
      <c r="O723" s="180"/>
      <c r="P723" s="180"/>
      <c r="Q723" s="180"/>
      <c r="R723" s="180"/>
      <c r="S723" s="186"/>
    </row>
    <row r="724" spans="1:19" ht="15" hidden="1" x14ac:dyDescent="0.25">
      <c r="A724" s="157"/>
      <c r="B724" s="187" t="s">
        <v>1569</v>
      </c>
      <c r="C724" s="188" t="s">
        <v>1570</v>
      </c>
      <c r="D724" s="187" t="s">
        <v>1566</v>
      </c>
      <c r="E724" s="180"/>
      <c r="F724" s="189"/>
      <c r="G724" s="180"/>
      <c r="H724" s="180"/>
      <c r="I724" s="199"/>
      <c r="J724" s="199"/>
      <c r="K724" s="180"/>
      <c r="L724" s="180"/>
      <c r="M724" s="180"/>
      <c r="N724" s="201"/>
      <c r="O724" s="180"/>
      <c r="P724" s="180"/>
      <c r="Q724" s="180"/>
      <c r="R724" s="180"/>
      <c r="S724" s="186"/>
    </row>
    <row r="725" spans="1:19" ht="15" hidden="1" x14ac:dyDescent="0.25">
      <c r="A725" s="157"/>
      <c r="B725" s="187" t="s">
        <v>1571</v>
      </c>
      <c r="C725" s="188" t="s">
        <v>1572</v>
      </c>
      <c r="D725" s="187" t="s">
        <v>1566</v>
      </c>
      <c r="E725" s="180"/>
      <c r="F725" s="189"/>
      <c r="G725" s="180"/>
      <c r="H725" s="180"/>
      <c r="I725" s="199"/>
      <c r="J725" s="199"/>
      <c r="K725" s="180"/>
      <c r="L725" s="180"/>
      <c r="M725" s="180"/>
      <c r="N725" s="201"/>
      <c r="O725" s="180"/>
      <c r="P725" s="180"/>
      <c r="Q725" s="180"/>
      <c r="R725" s="180"/>
      <c r="S725" s="186"/>
    </row>
    <row r="726" spans="1:19" ht="15" hidden="1" x14ac:dyDescent="0.25">
      <c r="A726" s="157"/>
      <c r="B726" s="187" t="s">
        <v>1573</v>
      </c>
      <c r="C726" s="188" t="s">
        <v>1574</v>
      </c>
      <c r="D726" s="187" t="s">
        <v>1575</v>
      </c>
      <c r="E726" s="180"/>
      <c r="F726" s="189"/>
      <c r="G726" s="180"/>
      <c r="H726" s="180"/>
      <c r="I726" s="199"/>
      <c r="J726" s="199"/>
      <c r="K726" s="180"/>
      <c r="L726" s="180"/>
      <c r="M726" s="180"/>
      <c r="N726" s="201"/>
      <c r="O726" s="180"/>
      <c r="P726" s="180"/>
      <c r="Q726" s="180"/>
      <c r="R726" s="180"/>
      <c r="S726" s="186"/>
    </row>
    <row r="727" spans="1:19" ht="15" hidden="1" x14ac:dyDescent="0.25">
      <c r="A727" s="157"/>
      <c r="B727" s="187" t="s">
        <v>1576</v>
      </c>
      <c r="C727" s="188" t="s">
        <v>1577</v>
      </c>
      <c r="D727" s="187" t="s">
        <v>1578</v>
      </c>
      <c r="E727" s="180"/>
      <c r="F727" s="189"/>
      <c r="G727" s="180"/>
      <c r="H727" s="180"/>
      <c r="I727" s="199"/>
      <c r="J727" s="199"/>
      <c r="K727" s="180"/>
      <c r="L727" s="180"/>
      <c r="M727" s="180"/>
      <c r="N727" s="201"/>
      <c r="O727" s="180"/>
      <c r="P727" s="180"/>
      <c r="Q727" s="180"/>
      <c r="R727" s="180"/>
      <c r="S727" s="186"/>
    </row>
    <row r="728" spans="1:19" ht="15" hidden="1" x14ac:dyDescent="0.25">
      <c r="A728" s="157"/>
      <c r="B728" s="187" t="s">
        <v>1579</v>
      </c>
      <c r="C728" s="188" t="s">
        <v>1580</v>
      </c>
      <c r="D728" s="187" t="s">
        <v>1581</v>
      </c>
      <c r="E728" s="180"/>
      <c r="F728" s="189"/>
      <c r="G728" s="180"/>
      <c r="H728" s="180"/>
      <c r="I728" s="199"/>
      <c r="J728" s="199"/>
      <c r="K728" s="180"/>
      <c r="L728" s="180"/>
      <c r="M728" s="180"/>
      <c r="N728" s="201"/>
      <c r="O728" s="180"/>
      <c r="P728" s="180"/>
      <c r="Q728" s="180"/>
      <c r="R728" s="180"/>
      <c r="S728" s="186"/>
    </row>
    <row r="729" spans="1:19" ht="15" hidden="1" x14ac:dyDescent="0.25">
      <c r="A729" s="157"/>
      <c r="B729" s="187" t="s">
        <v>1582</v>
      </c>
      <c r="C729" s="188" t="s">
        <v>1583</v>
      </c>
      <c r="D729" s="187" t="s">
        <v>1584</v>
      </c>
      <c r="E729" s="180"/>
      <c r="F729" s="189"/>
      <c r="G729" s="180"/>
      <c r="H729" s="180"/>
      <c r="I729" s="199"/>
      <c r="J729" s="199"/>
      <c r="K729" s="180"/>
      <c r="L729" s="180"/>
      <c r="M729" s="180"/>
      <c r="N729" s="201"/>
      <c r="O729" s="180"/>
      <c r="P729" s="180"/>
      <c r="Q729" s="180"/>
      <c r="R729" s="180"/>
      <c r="S729" s="186"/>
    </row>
    <row r="730" spans="1:19" ht="15" hidden="1" x14ac:dyDescent="0.25">
      <c r="A730" s="157"/>
      <c r="B730" s="187" t="s">
        <v>1585</v>
      </c>
      <c r="C730" s="188" t="s">
        <v>1586</v>
      </c>
      <c r="D730" s="187" t="s">
        <v>1587</v>
      </c>
      <c r="E730" s="180"/>
      <c r="F730" s="189"/>
      <c r="G730" s="180"/>
      <c r="H730" s="180"/>
      <c r="I730" s="199"/>
      <c r="J730" s="199"/>
      <c r="K730" s="180"/>
      <c r="L730" s="180"/>
      <c r="M730" s="180"/>
      <c r="N730" s="201"/>
      <c r="O730" s="180"/>
      <c r="P730" s="180"/>
      <c r="Q730" s="180"/>
      <c r="R730" s="180"/>
      <c r="S730" s="186"/>
    </row>
    <row r="731" spans="1:19" ht="15" hidden="1" x14ac:dyDescent="0.25">
      <c r="A731" s="157"/>
      <c r="B731" s="187" t="s">
        <v>1588</v>
      </c>
      <c r="C731" s="188" t="s">
        <v>1589</v>
      </c>
      <c r="D731" s="187" t="s">
        <v>1590</v>
      </c>
      <c r="E731" s="180"/>
      <c r="F731" s="189"/>
      <c r="G731" s="180"/>
      <c r="H731" s="180"/>
      <c r="I731" s="199"/>
      <c r="J731" s="199"/>
      <c r="K731" s="180"/>
      <c r="L731" s="180"/>
      <c r="M731" s="180"/>
      <c r="N731" s="201"/>
      <c r="O731" s="180"/>
      <c r="P731" s="180"/>
      <c r="Q731" s="180"/>
      <c r="R731" s="180"/>
      <c r="S731" s="186"/>
    </row>
    <row r="732" spans="1:19" ht="15" hidden="1" x14ac:dyDescent="0.25">
      <c r="A732" s="157"/>
      <c r="B732" s="187" t="s">
        <v>1591</v>
      </c>
      <c r="C732" s="188" t="s">
        <v>1592</v>
      </c>
      <c r="D732" s="187" t="s">
        <v>1590</v>
      </c>
      <c r="E732" s="180"/>
      <c r="F732" s="189"/>
      <c r="G732" s="180"/>
      <c r="H732" s="180"/>
      <c r="I732" s="199"/>
      <c r="J732" s="199"/>
      <c r="K732" s="180"/>
      <c r="L732" s="180"/>
      <c r="M732" s="180"/>
      <c r="N732" s="201"/>
      <c r="O732" s="180"/>
      <c r="P732" s="180"/>
      <c r="Q732" s="180"/>
      <c r="R732" s="180"/>
      <c r="S732" s="186"/>
    </row>
    <row r="733" spans="1:19" ht="15" hidden="1" x14ac:dyDescent="0.25">
      <c r="A733" s="157"/>
      <c r="B733" s="187" t="s">
        <v>1593</v>
      </c>
      <c r="C733" s="188" t="s">
        <v>1580</v>
      </c>
      <c r="D733" s="187" t="s">
        <v>1594</v>
      </c>
      <c r="E733" s="180"/>
      <c r="F733" s="189"/>
      <c r="G733" s="180"/>
      <c r="H733" s="180"/>
      <c r="I733" s="199"/>
      <c r="J733" s="199"/>
      <c r="K733" s="180"/>
      <c r="L733" s="180"/>
      <c r="M733" s="180"/>
      <c r="N733" s="201"/>
      <c r="O733" s="180"/>
      <c r="P733" s="180"/>
      <c r="Q733" s="180"/>
      <c r="R733" s="180"/>
      <c r="S733" s="186"/>
    </row>
    <row r="734" spans="1:19" ht="15" hidden="1" x14ac:dyDescent="0.25">
      <c r="A734" s="157"/>
      <c r="B734" s="187" t="s">
        <v>1595</v>
      </c>
      <c r="C734" s="188" t="s">
        <v>1596</v>
      </c>
      <c r="D734" s="187" t="s">
        <v>1349</v>
      </c>
      <c r="E734" s="180"/>
      <c r="F734" s="189"/>
      <c r="G734" s="180"/>
      <c r="H734" s="180"/>
      <c r="I734" s="199"/>
      <c r="J734" s="199"/>
      <c r="K734" s="180"/>
      <c r="L734" s="180"/>
      <c r="M734" s="180"/>
      <c r="N734" s="201"/>
      <c r="O734" s="180"/>
      <c r="P734" s="180"/>
      <c r="Q734" s="180"/>
      <c r="R734" s="180"/>
      <c r="S734" s="186"/>
    </row>
    <row r="735" spans="1:19" ht="15" hidden="1" x14ac:dyDescent="0.25">
      <c r="A735" s="157"/>
      <c r="B735" s="187" t="s">
        <v>1597</v>
      </c>
      <c r="C735" s="188" t="s">
        <v>1598</v>
      </c>
      <c r="D735" s="187" t="s">
        <v>1599</v>
      </c>
      <c r="E735" s="180"/>
      <c r="F735" s="189"/>
      <c r="G735" s="180"/>
      <c r="H735" s="180"/>
      <c r="I735" s="199"/>
      <c r="J735" s="199"/>
      <c r="K735" s="180"/>
      <c r="L735" s="180"/>
      <c r="M735" s="180"/>
      <c r="N735" s="201"/>
      <c r="O735" s="180"/>
      <c r="P735" s="180"/>
      <c r="Q735" s="180"/>
      <c r="R735" s="180"/>
      <c r="S735" s="186"/>
    </row>
    <row r="736" spans="1:19" ht="15" hidden="1" x14ac:dyDescent="0.25">
      <c r="A736" s="157"/>
      <c r="B736" s="187" t="s">
        <v>1600</v>
      </c>
      <c r="C736" s="188" t="s">
        <v>246</v>
      </c>
      <c r="D736" s="187" t="s">
        <v>1601</v>
      </c>
      <c r="E736" s="180"/>
      <c r="F736" s="189"/>
      <c r="G736" s="180"/>
      <c r="H736" s="180"/>
      <c r="I736" s="199"/>
      <c r="J736" s="199"/>
      <c r="K736" s="180"/>
      <c r="L736" s="180"/>
      <c r="M736" s="180"/>
      <c r="N736" s="201"/>
      <c r="O736" s="180"/>
      <c r="P736" s="180"/>
      <c r="Q736" s="180"/>
      <c r="R736" s="180"/>
      <c r="S736" s="186"/>
    </row>
    <row r="737" spans="1:19" ht="15" hidden="1" x14ac:dyDescent="0.25">
      <c r="A737" s="157"/>
      <c r="B737" s="187" t="s">
        <v>1602</v>
      </c>
      <c r="C737" s="188" t="s">
        <v>1603</v>
      </c>
      <c r="D737" s="187" t="s">
        <v>1604</v>
      </c>
      <c r="E737" s="180"/>
      <c r="F737" s="189"/>
      <c r="G737" s="180"/>
      <c r="H737" s="180"/>
      <c r="I737" s="199"/>
      <c r="J737" s="199"/>
      <c r="K737" s="180"/>
      <c r="L737" s="180"/>
      <c r="M737" s="180"/>
      <c r="N737" s="201"/>
      <c r="O737" s="180"/>
      <c r="P737" s="180"/>
      <c r="Q737" s="180"/>
      <c r="R737" s="180"/>
      <c r="S737" s="186"/>
    </row>
    <row r="738" spans="1:19" ht="15" hidden="1" x14ac:dyDescent="0.25">
      <c r="A738" s="157"/>
      <c r="B738" s="187" t="s">
        <v>1605</v>
      </c>
      <c r="C738" s="188" t="s">
        <v>1606</v>
      </c>
      <c r="D738" s="187" t="s">
        <v>1607</v>
      </c>
      <c r="E738" s="180"/>
      <c r="F738" s="189"/>
      <c r="G738" s="180"/>
      <c r="H738" s="180"/>
      <c r="I738" s="199"/>
      <c r="J738" s="199"/>
      <c r="K738" s="180"/>
      <c r="L738" s="180"/>
      <c r="M738" s="180"/>
      <c r="N738" s="201"/>
      <c r="O738" s="180"/>
      <c r="P738" s="180"/>
      <c r="Q738" s="180"/>
      <c r="R738" s="180"/>
      <c r="S738" s="186"/>
    </row>
    <row r="739" spans="1:19" ht="15" hidden="1" x14ac:dyDescent="0.25">
      <c r="A739" s="157"/>
      <c r="B739" s="187" t="s">
        <v>1608</v>
      </c>
      <c r="C739" s="188" t="s">
        <v>1606</v>
      </c>
      <c r="D739" s="187" t="s">
        <v>1609</v>
      </c>
      <c r="E739" s="180"/>
      <c r="F739" s="189"/>
      <c r="G739" s="180"/>
      <c r="H739" s="180"/>
      <c r="I739" s="199"/>
      <c r="J739" s="199"/>
      <c r="K739" s="180"/>
      <c r="L739" s="180"/>
      <c r="M739" s="180"/>
      <c r="N739" s="201"/>
      <c r="O739" s="180"/>
      <c r="P739" s="180"/>
      <c r="Q739" s="180"/>
      <c r="R739" s="180"/>
      <c r="S739" s="186"/>
    </row>
    <row r="740" spans="1:19" ht="15" hidden="1" x14ac:dyDescent="0.25">
      <c r="A740" s="157"/>
      <c r="B740" s="187" t="s">
        <v>1610</v>
      </c>
      <c r="C740" s="188" t="s">
        <v>1611</v>
      </c>
      <c r="D740" s="187" t="s">
        <v>1607</v>
      </c>
      <c r="E740" s="180"/>
      <c r="F740" s="189"/>
      <c r="G740" s="180"/>
      <c r="H740" s="180"/>
      <c r="I740" s="199"/>
      <c r="J740" s="199"/>
      <c r="K740" s="180"/>
      <c r="L740" s="180"/>
      <c r="M740" s="180"/>
      <c r="N740" s="201"/>
      <c r="O740" s="180"/>
      <c r="P740" s="180"/>
      <c r="Q740" s="180"/>
      <c r="R740" s="180"/>
      <c r="S740" s="186"/>
    </row>
    <row r="741" spans="1:19" ht="15" hidden="1" x14ac:dyDescent="0.25">
      <c r="A741" s="157"/>
      <c r="B741" s="187" t="s">
        <v>1612</v>
      </c>
      <c r="C741" s="188" t="s">
        <v>1611</v>
      </c>
      <c r="D741" s="187" t="s">
        <v>1609</v>
      </c>
      <c r="E741" s="180"/>
      <c r="F741" s="189"/>
      <c r="G741" s="180"/>
      <c r="H741" s="180"/>
      <c r="I741" s="199"/>
      <c r="J741" s="199"/>
      <c r="K741" s="180"/>
      <c r="L741" s="180"/>
      <c r="M741" s="180"/>
      <c r="N741" s="201"/>
      <c r="O741" s="180"/>
      <c r="P741" s="180"/>
      <c r="Q741" s="180"/>
      <c r="R741" s="180"/>
      <c r="S741" s="186"/>
    </row>
    <row r="742" spans="1:19" ht="15" hidden="1" x14ac:dyDescent="0.25">
      <c r="A742" s="157"/>
      <c r="B742" s="187" t="s">
        <v>1613</v>
      </c>
      <c r="C742" s="188" t="s">
        <v>1614</v>
      </c>
      <c r="D742" s="187" t="s">
        <v>1615</v>
      </c>
      <c r="E742" s="180"/>
      <c r="F742" s="189"/>
      <c r="G742" s="180"/>
      <c r="H742" s="180"/>
      <c r="I742" s="199"/>
      <c r="J742" s="199"/>
      <c r="K742" s="180"/>
      <c r="L742" s="180"/>
      <c r="M742" s="180"/>
      <c r="N742" s="201"/>
      <c r="O742" s="180"/>
      <c r="P742" s="180"/>
      <c r="Q742" s="180"/>
      <c r="R742" s="180"/>
      <c r="S742" s="186"/>
    </row>
    <row r="743" spans="1:19" ht="15" hidden="1" x14ac:dyDescent="0.25">
      <c r="A743" s="157"/>
      <c r="B743" s="187" t="s">
        <v>1616</v>
      </c>
      <c r="C743" s="188" t="s">
        <v>1617</v>
      </c>
      <c r="D743" s="187" t="s">
        <v>1618</v>
      </c>
      <c r="E743" s="180"/>
      <c r="F743" s="189"/>
      <c r="G743" s="180"/>
      <c r="H743" s="180"/>
      <c r="I743" s="199"/>
      <c r="J743" s="199"/>
      <c r="K743" s="180"/>
      <c r="L743" s="180"/>
      <c r="M743" s="180"/>
      <c r="N743" s="201"/>
      <c r="O743" s="180"/>
      <c r="P743" s="180"/>
      <c r="Q743" s="180"/>
      <c r="R743" s="180"/>
      <c r="S743" s="186"/>
    </row>
    <row r="744" spans="1:19" ht="15" hidden="1" x14ac:dyDescent="0.25">
      <c r="A744" s="157"/>
      <c r="B744" s="187" t="s">
        <v>1619</v>
      </c>
      <c r="C744" s="188" t="s">
        <v>1620</v>
      </c>
      <c r="D744" s="187" t="s">
        <v>1621</v>
      </c>
      <c r="E744" s="180"/>
      <c r="F744" s="189"/>
      <c r="G744" s="180"/>
      <c r="H744" s="180"/>
      <c r="I744" s="199"/>
      <c r="J744" s="199"/>
      <c r="K744" s="180"/>
      <c r="L744" s="180"/>
      <c r="M744" s="180"/>
      <c r="N744" s="201"/>
      <c r="O744" s="180"/>
      <c r="P744" s="180"/>
      <c r="Q744" s="180"/>
      <c r="R744" s="180"/>
      <c r="S744" s="186"/>
    </row>
    <row r="745" spans="1:19" ht="15" hidden="1" x14ac:dyDescent="0.25">
      <c r="A745" s="157"/>
      <c r="B745" s="187" t="s">
        <v>1622</v>
      </c>
      <c r="C745" s="188" t="s">
        <v>1606</v>
      </c>
      <c r="D745" s="187" t="s">
        <v>1607</v>
      </c>
      <c r="E745" s="180"/>
      <c r="F745" s="189"/>
      <c r="G745" s="180"/>
      <c r="H745" s="180"/>
      <c r="I745" s="199"/>
      <c r="J745" s="199"/>
      <c r="K745" s="180"/>
      <c r="L745" s="180"/>
      <c r="M745" s="180"/>
      <c r="N745" s="201"/>
      <c r="O745" s="180"/>
      <c r="P745" s="180"/>
      <c r="Q745" s="180"/>
      <c r="R745" s="180"/>
      <c r="S745" s="186"/>
    </row>
    <row r="746" spans="1:19" ht="15" hidden="1" x14ac:dyDescent="0.25">
      <c r="A746" s="157"/>
      <c r="B746" s="187" t="s">
        <v>1623</v>
      </c>
      <c r="C746" s="188" t="s">
        <v>1606</v>
      </c>
      <c r="D746" s="187" t="s">
        <v>1607</v>
      </c>
      <c r="E746" s="180"/>
      <c r="F746" s="189"/>
      <c r="G746" s="180"/>
      <c r="H746" s="180"/>
      <c r="I746" s="199"/>
      <c r="J746" s="199"/>
      <c r="K746" s="180"/>
      <c r="L746" s="180"/>
      <c r="M746" s="180"/>
      <c r="N746" s="201"/>
      <c r="O746" s="180"/>
      <c r="P746" s="180"/>
      <c r="Q746" s="180"/>
      <c r="R746" s="180"/>
      <c r="S746" s="186"/>
    </row>
    <row r="747" spans="1:19" ht="15" hidden="1" x14ac:dyDescent="0.25">
      <c r="A747" s="157"/>
      <c r="B747" s="187" t="s">
        <v>1624</v>
      </c>
      <c r="C747" s="188" t="s">
        <v>1625</v>
      </c>
      <c r="D747" s="187" t="s">
        <v>1607</v>
      </c>
      <c r="E747" s="180"/>
      <c r="F747" s="189"/>
      <c r="G747" s="180"/>
      <c r="H747" s="180"/>
      <c r="I747" s="199"/>
      <c r="J747" s="199"/>
      <c r="K747" s="180"/>
      <c r="L747" s="180"/>
      <c r="M747" s="180"/>
      <c r="N747" s="201"/>
      <c r="O747" s="180"/>
      <c r="P747" s="180"/>
      <c r="Q747" s="180"/>
      <c r="R747" s="180"/>
      <c r="S747" s="186"/>
    </row>
    <row r="748" spans="1:19" ht="15" hidden="1" x14ac:dyDescent="0.25">
      <c r="A748" s="157"/>
      <c r="B748" s="187" t="s">
        <v>1626</v>
      </c>
      <c r="C748" s="188" t="s">
        <v>1625</v>
      </c>
      <c r="D748" s="187" t="s">
        <v>1607</v>
      </c>
      <c r="E748" s="180"/>
      <c r="F748" s="189"/>
      <c r="G748" s="180"/>
      <c r="H748" s="180"/>
      <c r="I748" s="199"/>
      <c r="J748" s="199"/>
      <c r="K748" s="180"/>
      <c r="L748" s="180"/>
      <c r="M748" s="180"/>
      <c r="N748" s="201"/>
      <c r="O748" s="180"/>
      <c r="P748" s="180"/>
      <c r="Q748" s="180"/>
      <c r="R748" s="180"/>
      <c r="S748" s="186"/>
    </row>
    <row r="749" spans="1:19" ht="15" hidden="1" x14ac:dyDescent="0.25">
      <c r="A749" s="157"/>
      <c r="B749" s="187" t="s">
        <v>1627</v>
      </c>
      <c r="C749" s="188" t="s">
        <v>1628</v>
      </c>
      <c r="D749" s="187" t="s">
        <v>1629</v>
      </c>
      <c r="E749" s="180"/>
      <c r="F749" s="189"/>
      <c r="G749" s="180"/>
      <c r="H749" s="180"/>
      <c r="I749" s="199"/>
      <c r="J749" s="199"/>
      <c r="K749" s="180"/>
      <c r="L749" s="180"/>
      <c r="M749" s="180"/>
      <c r="N749" s="201"/>
      <c r="O749" s="180"/>
      <c r="P749" s="180"/>
      <c r="Q749" s="180"/>
      <c r="R749" s="180"/>
      <c r="S749" s="186"/>
    </row>
    <row r="750" spans="1:19" ht="15" hidden="1" x14ac:dyDescent="0.25">
      <c r="A750" s="157"/>
      <c r="B750" s="187" t="s">
        <v>1630</v>
      </c>
      <c r="C750" s="188" t="s">
        <v>1631</v>
      </c>
      <c r="D750" s="187" t="s">
        <v>1632</v>
      </c>
      <c r="E750" s="180"/>
      <c r="F750" s="189"/>
      <c r="G750" s="180"/>
      <c r="H750" s="180"/>
      <c r="I750" s="199"/>
      <c r="J750" s="199"/>
      <c r="K750" s="180"/>
      <c r="L750" s="180"/>
      <c r="M750" s="180"/>
      <c r="N750" s="201"/>
      <c r="O750" s="180"/>
      <c r="P750" s="180"/>
      <c r="Q750" s="180"/>
      <c r="R750" s="180"/>
      <c r="S750" s="186"/>
    </row>
    <row r="751" spans="1:19" ht="15" hidden="1" x14ac:dyDescent="0.25">
      <c r="A751" s="157"/>
      <c r="B751" s="187" t="s">
        <v>1633</v>
      </c>
      <c r="C751" s="188" t="s">
        <v>1606</v>
      </c>
      <c r="D751" s="187" t="s">
        <v>1607</v>
      </c>
      <c r="E751" s="180"/>
      <c r="F751" s="189"/>
      <c r="G751" s="180"/>
      <c r="H751" s="180"/>
      <c r="I751" s="199"/>
      <c r="J751" s="199"/>
      <c r="K751" s="180"/>
      <c r="L751" s="180"/>
      <c r="M751" s="180"/>
      <c r="N751" s="201"/>
      <c r="O751" s="180"/>
      <c r="P751" s="180"/>
      <c r="Q751" s="180"/>
      <c r="R751" s="180"/>
      <c r="S751" s="186"/>
    </row>
    <row r="752" spans="1:19" ht="15" hidden="1" x14ac:dyDescent="0.25">
      <c r="A752" s="157"/>
      <c r="B752" s="187" t="s">
        <v>1634</v>
      </c>
      <c r="C752" s="188" t="s">
        <v>1635</v>
      </c>
      <c r="D752" s="187" t="s">
        <v>1607</v>
      </c>
      <c r="E752" s="180"/>
      <c r="F752" s="189"/>
      <c r="G752" s="180"/>
      <c r="H752" s="180"/>
      <c r="I752" s="199"/>
      <c r="J752" s="199"/>
      <c r="K752" s="180"/>
      <c r="L752" s="180"/>
      <c r="M752" s="180"/>
      <c r="N752" s="201"/>
      <c r="O752" s="180"/>
      <c r="P752" s="180"/>
      <c r="Q752" s="180"/>
      <c r="R752" s="180"/>
      <c r="S752" s="186"/>
    </row>
    <row r="753" spans="1:19" ht="15" hidden="1" x14ac:dyDescent="0.25">
      <c r="A753" s="157"/>
      <c r="B753" s="187" t="s">
        <v>1636</v>
      </c>
      <c r="C753" s="188" t="s">
        <v>1637</v>
      </c>
      <c r="D753" s="187" t="s">
        <v>1607</v>
      </c>
      <c r="E753" s="180"/>
      <c r="F753" s="189"/>
      <c r="G753" s="180"/>
      <c r="H753" s="180"/>
      <c r="I753" s="199"/>
      <c r="J753" s="199"/>
      <c r="K753" s="180"/>
      <c r="L753" s="180"/>
      <c r="M753" s="180"/>
      <c r="N753" s="201"/>
      <c r="O753" s="180"/>
      <c r="P753" s="180"/>
      <c r="Q753" s="180"/>
      <c r="R753" s="180"/>
      <c r="S753" s="186"/>
    </row>
    <row r="754" spans="1:19" ht="15" hidden="1" x14ac:dyDescent="0.25">
      <c r="A754" s="157"/>
      <c r="B754" s="187" t="s">
        <v>1638</v>
      </c>
      <c r="C754" s="188" t="s">
        <v>1637</v>
      </c>
      <c r="D754" s="187" t="s">
        <v>1607</v>
      </c>
      <c r="E754" s="180"/>
      <c r="F754" s="189"/>
      <c r="G754" s="180"/>
      <c r="H754" s="180"/>
      <c r="I754" s="199"/>
      <c r="J754" s="199"/>
      <c r="K754" s="180"/>
      <c r="L754" s="180"/>
      <c r="M754" s="180"/>
      <c r="N754" s="201"/>
      <c r="O754" s="180"/>
      <c r="P754" s="180"/>
      <c r="Q754" s="180"/>
      <c r="R754" s="180"/>
      <c r="S754" s="186"/>
    </row>
    <row r="755" spans="1:19" ht="15" hidden="1" x14ac:dyDescent="0.25">
      <c r="A755" s="157"/>
      <c r="B755" s="187" t="s">
        <v>1639</v>
      </c>
      <c r="C755" s="188" t="s">
        <v>1640</v>
      </c>
      <c r="D755" s="187" t="s">
        <v>1607</v>
      </c>
      <c r="E755" s="180"/>
      <c r="F755" s="189"/>
      <c r="G755" s="180"/>
      <c r="H755" s="180"/>
      <c r="I755" s="199"/>
      <c r="J755" s="199"/>
      <c r="K755" s="180"/>
      <c r="L755" s="180"/>
      <c r="M755" s="180"/>
      <c r="N755" s="201"/>
      <c r="O755" s="180"/>
      <c r="P755" s="180"/>
      <c r="Q755" s="180"/>
      <c r="R755" s="180"/>
      <c r="S755" s="186"/>
    </row>
    <row r="756" spans="1:19" ht="15" hidden="1" x14ac:dyDescent="0.25">
      <c r="A756" s="157"/>
      <c r="B756" s="187" t="s">
        <v>1641</v>
      </c>
      <c r="C756" s="188" t="s">
        <v>1635</v>
      </c>
      <c r="D756" s="187" t="s">
        <v>1607</v>
      </c>
      <c r="E756" s="180"/>
      <c r="F756" s="189"/>
      <c r="G756" s="180"/>
      <c r="H756" s="180"/>
      <c r="I756" s="199"/>
      <c r="J756" s="199"/>
      <c r="K756" s="180"/>
      <c r="L756" s="180"/>
      <c r="M756" s="180"/>
      <c r="N756" s="201"/>
      <c r="O756" s="180"/>
      <c r="P756" s="180"/>
      <c r="Q756" s="180"/>
      <c r="R756" s="180"/>
      <c r="S756" s="186"/>
    </row>
    <row r="757" spans="1:19" ht="15" hidden="1" x14ac:dyDescent="0.25">
      <c r="A757" s="157"/>
      <c r="B757" s="187" t="s">
        <v>1642</v>
      </c>
      <c r="C757" s="188" t="s">
        <v>1643</v>
      </c>
      <c r="D757" s="187" t="s">
        <v>1607</v>
      </c>
      <c r="E757" s="180"/>
      <c r="F757" s="189"/>
      <c r="G757" s="180"/>
      <c r="H757" s="180"/>
      <c r="I757" s="199"/>
      <c r="J757" s="199"/>
      <c r="K757" s="180"/>
      <c r="L757" s="180"/>
      <c r="M757" s="180"/>
      <c r="N757" s="201"/>
      <c r="O757" s="180"/>
      <c r="P757" s="180"/>
      <c r="Q757" s="180"/>
      <c r="R757" s="180"/>
      <c r="S757" s="186"/>
    </row>
    <row r="758" spans="1:19" ht="15" hidden="1" x14ac:dyDescent="0.25">
      <c r="A758" s="157"/>
      <c r="B758" s="187" t="s">
        <v>1644</v>
      </c>
      <c r="C758" s="188" t="s">
        <v>1643</v>
      </c>
      <c r="D758" s="187" t="s">
        <v>1607</v>
      </c>
      <c r="E758" s="180"/>
      <c r="F758" s="189"/>
      <c r="G758" s="180"/>
      <c r="H758" s="180"/>
      <c r="I758" s="199"/>
      <c r="J758" s="199"/>
      <c r="K758" s="180"/>
      <c r="L758" s="180"/>
      <c r="M758" s="180"/>
      <c r="N758" s="201"/>
      <c r="O758" s="180"/>
      <c r="P758" s="180"/>
      <c r="Q758" s="180"/>
      <c r="R758" s="180"/>
      <c r="S758" s="186"/>
    </row>
    <row r="759" spans="1:19" ht="15" hidden="1" x14ac:dyDescent="0.25">
      <c r="A759" s="157"/>
      <c r="B759" s="187" t="s">
        <v>1645</v>
      </c>
      <c r="C759" s="188" t="s">
        <v>1646</v>
      </c>
      <c r="D759" s="187" t="s">
        <v>1607</v>
      </c>
      <c r="E759" s="180"/>
      <c r="F759" s="189"/>
      <c r="G759" s="180"/>
      <c r="H759" s="180"/>
      <c r="I759" s="199"/>
      <c r="J759" s="199"/>
      <c r="K759" s="180"/>
      <c r="L759" s="180"/>
      <c r="M759" s="180"/>
      <c r="N759" s="201"/>
      <c r="O759" s="180"/>
      <c r="P759" s="180"/>
      <c r="Q759" s="180"/>
      <c r="R759" s="180"/>
      <c r="S759" s="186"/>
    </row>
    <row r="760" spans="1:19" ht="15" hidden="1" x14ac:dyDescent="0.25">
      <c r="A760" s="157"/>
      <c r="B760" s="187" t="s">
        <v>1647</v>
      </c>
      <c r="C760" s="188" t="s">
        <v>1648</v>
      </c>
      <c r="D760" s="187" t="s">
        <v>1607</v>
      </c>
      <c r="E760" s="180"/>
      <c r="F760" s="189"/>
      <c r="G760" s="180"/>
      <c r="H760" s="180"/>
      <c r="I760" s="199"/>
      <c r="J760" s="199"/>
      <c r="K760" s="180"/>
      <c r="L760" s="180"/>
      <c r="M760" s="180"/>
      <c r="N760" s="201"/>
      <c r="O760" s="180"/>
      <c r="P760" s="180"/>
      <c r="Q760" s="180"/>
      <c r="R760" s="180"/>
      <c r="S760" s="186"/>
    </row>
    <row r="761" spans="1:19" ht="15" hidden="1" x14ac:dyDescent="0.25">
      <c r="A761" s="157"/>
      <c r="B761" s="187" t="s">
        <v>1649</v>
      </c>
      <c r="C761" s="188" t="s">
        <v>1650</v>
      </c>
      <c r="D761" s="187" t="s">
        <v>1607</v>
      </c>
      <c r="E761" s="180"/>
      <c r="F761" s="189"/>
      <c r="G761" s="180"/>
      <c r="H761" s="180"/>
      <c r="I761" s="199"/>
      <c r="J761" s="199"/>
      <c r="K761" s="180"/>
      <c r="L761" s="180"/>
      <c r="M761" s="180"/>
      <c r="N761" s="201"/>
      <c r="O761" s="180"/>
      <c r="P761" s="180"/>
      <c r="Q761" s="180"/>
      <c r="R761" s="180"/>
      <c r="S761" s="186"/>
    </row>
    <row r="762" spans="1:19" ht="15" hidden="1" x14ac:dyDescent="0.25">
      <c r="A762" s="157"/>
      <c r="B762" s="187" t="s">
        <v>1651</v>
      </c>
      <c r="C762" s="188" t="s">
        <v>1652</v>
      </c>
      <c r="D762" s="187" t="s">
        <v>1607</v>
      </c>
      <c r="E762" s="180"/>
      <c r="F762" s="189"/>
      <c r="G762" s="180"/>
      <c r="H762" s="180"/>
      <c r="I762" s="199"/>
      <c r="J762" s="199"/>
      <c r="K762" s="180"/>
      <c r="L762" s="180"/>
      <c r="M762" s="180"/>
      <c r="N762" s="201"/>
      <c r="O762" s="180"/>
      <c r="P762" s="180"/>
      <c r="Q762" s="180"/>
      <c r="R762" s="180"/>
      <c r="S762" s="186"/>
    </row>
    <row r="763" spans="1:19" ht="15" hidden="1" x14ac:dyDescent="0.25">
      <c r="A763" s="157"/>
      <c r="B763" s="187" t="s">
        <v>1653</v>
      </c>
      <c r="C763" s="188" t="s">
        <v>1654</v>
      </c>
      <c r="D763" s="187" t="s">
        <v>1609</v>
      </c>
      <c r="E763" s="180"/>
      <c r="F763" s="189"/>
      <c r="G763" s="180"/>
      <c r="H763" s="180"/>
      <c r="I763" s="199"/>
      <c r="J763" s="199"/>
      <c r="K763" s="180"/>
      <c r="L763" s="180"/>
      <c r="M763" s="180"/>
      <c r="N763" s="201"/>
      <c r="O763" s="180"/>
      <c r="P763" s="180"/>
      <c r="Q763" s="180"/>
      <c r="R763" s="180"/>
      <c r="S763" s="186"/>
    </row>
    <row r="764" spans="1:19" ht="15" hidden="1" x14ac:dyDescent="0.25">
      <c r="A764" s="157"/>
      <c r="B764" s="187" t="s">
        <v>1655</v>
      </c>
      <c r="C764" s="188" t="s">
        <v>1656</v>
      </c>
      <c r="D764" s="187" t="s">
        <v>1607</v>
      </c>
      <c r="E764" s="180"/>
      <c r="F764" s="189"/>
      <c r="G764" s="180"/>
      <c r="H764" s="180"/>
      <c r="I764" s="199"/>
      <c r="J764" s="199"/>
      <c r="K764" s="180"/>
      <c r="L764" s="180"/>
      <c r="M764" s="180"/>
      <c r="N764" s="201"/>
      <c r="O764" s="180"/>
      <c r="P764" s="180"/>
      <c r="Q764" s="180"/>
      <c r="R764" s="180"/>
      <c r="S764" s="186"/>
    </row>
    <row r="765" spans="1:19" ht="15" hidden="1" x14ac:dyDescent="0.25">
      <c r="A765" s="157"/>
      <c r="B765" s="187" t="s">
        <v>1657</v>
      </c>
      <c r="C765" s="188" t="s">
        <v>1658</v>
      </c>
      <c r="D765" s="187" t="s">
        <v>1607</v>
      </c>
      <c r="E765" s="180"/>
      <c r="F765" s="189"/>
      <c r="G765" s="180"/>
      <c r="H765" s="180"/>
      <c r="I765" s="199"/>
      <c r="J765" s="199"/>
      <c r="K765" s="180"/>
      <c r="L765" s="180"/>
      <c r="M765" s="180"/>
      <c r="N765" s="201"/>
      <c r="O765" s="180"/>
      <c r="P765" s="180"/>
      <c r="Q765" s="180"/>
      <c r="R765" s="180"/>
      <c r="S765" s="186"/>
    </row>
    <row r="766" spans="1:19" ht="15" hidden="1" x14ac:dyDescent="0.25">
      <c r="A766" s="157"/>
      <c r="B766" s="187" t="s">
        <v>1659</v>
      </c>
      <c r="C766" s="188" t="s">
        <v>1660</v>
      </c>
      <c r="D766" s="187" t="s">
        <v>1607</v>
      </c>
      <c r="E766" s="180"/>
      <c r="F766" s="189"/>
      <c r="G766" s="180"/>
      <c r="H766" s="180"/>
      <c r="I766" s="199"/>
      <c r="J766" s="199"/>
      <c r="K766" s="180"/>
      <c r="L766" s="180"/>
      <c r="M766" s="180"/>
      <c r="N766" s="201"/>
      <c r="O766" s="180"/>
      <c r="P766" s="180"/>
      <c r="Q766" s="180"/>
      <c r="R766" s="180"/>
      <c r="S766" s="186"/>
    </row>
    <row r="767" spans="1:19" ht="15" hidden="1" x14ac:dyDescent="0.25">
      <c r="A767" s="157"/>
      <c r="B767" s="187" t="s">
        <v>1661</v>
      </c>
      <c r="C767" s="188" t="s">
        <v>1662</v>
      </c>
      <c r="D767" s="187" t="s">
        <v>1607</v>
      </c>
      <c r="E767" s="180"/>
      <c r="F767" s="189"/>
      <c r="G767" s="180"/>
      <c r="H767" s="180"/>
      <c r="I767" s="199"/>
      <c r="J767" s="199"/>
      <c r="K767" s="180"/>
      <c r="L767" s="180"/>
      <c r="M767" s="180"/>
      <c r="N767" s="201"/>
      <c r="O767" s="180"/>
      <c r="P767" s="180"/>
      <c r="Q767" s="180"/>
      <c r="R767" s="180"/>
      <c r="S767" s="186"/>
    </row>
    <row r="768" spans="1:19" ht="15" hidden="1" x14ac:dyDescent="0.25">
      <c r="A768" s="157"/>
      <c r="B768" s="187" t="s">
        <v>1663</v>
      </c>
      <c r="C768" s="188" t="s">
        <v>1664</v>
      </c>
      <c r="D768" s="187" t="s">
        <v>1607</v>
      </c>
      <c r="E768" s="180"/>
      <c r="F768" s="189"/>
      <c r="G768" s="180"/>
      <c r="H768" s="180"/>
      <c r="I768" s="199"/>
      <c r="J768" s="199"/>
      <c r="K768" s="180"/>
      <c r="L768" s="180"/>
      <c r="M768" s="180"/>
      <c r="N768" s="201"/>
      <c r="O768" s="180"/>
      <c r="P768" s="180"/>
      <c r="Q768" s="180"/>
      <c r="R768" s="180"/>
      <c r="S768" s="186"/>
    </row>
    <row r="769" spans="1:19" ht="15" hidden="1" x14ac:dyDescent="0.25">
      <c r="A769" s="157"/>
      <c r="B769" s="187" t="s">
        <v>1665</v>
      </c>
      <c r="C769" s="188" t="s">
        <v>1666</v>
      </c>
      <c r="D769" s="187" t="s">
        <v>1607</v>
      </c>
      <c r="E769" s="180"/>
      <c r="F769" s="189"/>
      <c r="G769" s="180"/>
      <c r="H769" s="180"/>
      <c r="I769" s="199"/>
      <c r="J769" s="199"/>
      <c r="K769" s="180"/>
      <c r="L769" s="180"/>
      <c r="M769" s="180"/>
      <c r="N769" s="201"/>
      <c r="O769" s="180"/>
      <c r="P769" s="180"/>
      <c r="Q769" s="180"/>
      <c r="R769" s="180"/>
      <c r="S769" s="186"/>
    </row>
    <row r="770" spans="1:19" ht="15" hidden="1" x14ac:dyDescent="0.25">
      <c r="A770" s="157"/>
      <c r="B770" s="187" t="s">
        <v>1667</v>
      </c>
      <c r="C770" s="188" t="s">
        <v>1668</v>
      </c>
      <c r="D770" s="187" t="s">
        <v>1607</v>
      </c>
      <c r="E770" s="180"/>
      <c r="F770" s="189"/>
      <c r="G770" s="180"/>
      <c r="H770" s="180"/>
      <c r="I770" s="199"/>
      <c r="J770" s="199"/>
      <c r="K770" s="180"/>
      <c r="L770" s="180"/>
      <c r="M770" s="180"/>
      <c r="N770" s="201"/>
      <c r="O770" s="180"/>
      <c r="P770" s="180"/>
      <c r="Q770" s="180"/>
      <c r="R770" s="180"/>
      <c r="S770" s="186"/>
    </row>
    <row r="771" spans="1:19" ht="15" hidden="1" x14ac:dyDescent="0.25">
      <c r="A771" s="157"/>
      <c r="B771" s="187" t="s">
        <v>1669</v>
      </c>
      <c r="C771" s="188" t="s">
        <v>1670</v>
      </c>
      <c r="D771" s="187" t="s">
        <v>1607</v>
      </c>
      <c r="E771" s="180"/>
      <c r="F771" s="189"/>
      <c r="G771" s="180"/>
      <c r="H771" s="180"/>
      <c r="I771" s="199"/>
      <c r="J771" s="199"/>
      <c r="K771" s="180"/>
      <c r="L771" s="180"/>
      <c r="M771" s="180"/>
      <c r="N771" s="201"/>
      <c r="O771" s="180"/>
      <c r="P771" s="180"/>
      <c r="Q771" s="180"/>
      <c r="R771" s="180"/>
      <c r="S771" s="186"/>
    </row>
    <row r="772" spans="1:19" ht="15" hidden="1" x14ac:dyDescent="0.25">
      <c r="A772" s="157"/>
      <c r="B772" s="187" t="s">
        <v>1671</v>
      </c>
      <c r="C772" s="188" t="s">
        <v>1672</v>
      </c>
      <c r="D772" s="187" t="s">
        <v>1607</v>
      </c>
      <c r="E772" s="180"/>
      <c r="F772" s="189"/>
      <c r="G772" s="180"/>
      <c r="H772" s="180"/>
      <c r="I772" s="199"/>
      <c r="J772" s="199"/>
      <c r="K772" s="180"/>
      <c r="L772" s="180"/>
      <c r="M772" s="180"/>
      <c r="N772" s="201"/>
      <c r="O772" s="180"/>
      <c r="P772" s="180"/>
      <c r="Q772" s="180"/>
      <c r="R772" s="180"/>
      <c r="S772" s="186"/>
    </row>
    <row r="773" spans="1:19" ht="15" hidden="1" x14ac:dyDescent="0.25">
      <c r="A773" s="157"/>
      <c r="B773" s="187" t="s">
        <v>1673</v>
      </c>
      <c r="C773" s="188" t="s">
        <v>1674</v>
      </c>
      <c r="D773" s="187" t="s">
        <v>1607</v>
      </c>
      <c r="E773" s="180"/>
      <c r="F773" s="189"/>
      <c r="G773" s="180"/>
      <c r="H773" s="180"/>
      <c r="I773" s="199"/>
      <c r="J773" s="199"/>
      <c r="K773" s="180"/>
      <c r="L773" s="180"/>
      <c r="M773" s="180"/>
      <c r="N773" s="201"/>
      <c r="O773" s="180"/>
      <c r="P773" s="180"/>
      <c r="Q773" s="180"/>
      <c r="R773" s="180"/>
      <c r="S773" s="186"/>
    </row>
    <row r="774" spans="1:19" ht="15" hidden="1" x14ac:dyDescent="0.25">
      <c r="A774" s="157"/>
      <c r="B774" s="187" t="s">
        <v>1675</v>
      </c>
      <c r="C774" s="188" t="s">
        <v>1676</v>
      </c>
      <c r="D774" s="187" t="s">
        <v>1607</v>
      </c>
      <c r="E774" s="180"/>
      <c r="F774" s="189"/>
      <c r="G774" s="180"/>
      <c r="H774" s="180"/>
      <c r="I774" s="199"/>
      <c r="J774" s="199"/>
      <c r="K774" s="180"/>
      <c r="L774" s="180"/>
      <c r="M774" s="180"/>
      <c r="N774" s="201"/>
      <c r="O774" s="180"/>
      <c r="P774" s="180"/>
      <c r="Q774" s="180"/>
      <c r="R774" s="180"/>
      <c r="S774" s="186"/>
    </row>
    <row r="775" spans="1:19" ht="15" hidden="1" x14ac:dyDescent="0.25">
      <c r="A775" s="157"/>
      <c r="B775" s="187" t="s">
        <v>1677</v>
      </c>
      <c r="C775" s="188" t="s">
        <v>1678</v>
      </c>
      <c r="D775" s="187" t="s">
        <v>1607</v>
      </c>
      <c r="E775" s="180"/>
      <c r="F775" s="189"/>
      <c r="G775" s="180"/>
      <c r="H775" s="180"/>
      <c r="I775" s="199"/>
      <c r="J775" s="199"/>
      <c r="K775" s="180"/>
      <c r="L775" s="180"/>
      <c r="M775" s="180"/>
      <c r="N775" s="201"/>
      <c r="O775" s="180"/>
      <c r="P775" s="180"/>
      <c r="Q775" s="180"/>
      <c r="R775" s="180"/>
      <c r="S775" s="186"/>
    </row>
    <row r="776" spans="1:19" ht="15" hidden="1" x14ac:dyDescent="0.25">
      <c r="A776" s="157"/>
      <c r="B776" s="187" t="s">
        <v>1679</v>
      </c>
      <c r="C776" s="188" t="s">
        <v>1680</v>
      </c>
      <c r="D776" s="187" t="s">
        <v>1607</v>
      </c>
      <c r="E776" s="180"/>
      <c r="F776" s="189"/>
      <c r="G776" s="180"/>
      <c r="H776" s="180"/>
      <c r="I776" s="199"/>
      <c r="J776" s="199"/>
      <c r="K776" s="180"/>
      <c r="L776" s="180"/>
      <c r="M776" s="180"/>
      <c r="N776" s="201"/>
      <c r="O776" s="180"/>
      <c r="P776" s="180"/>
      <c r="Q776" s="180"/>
      <c r="R776" s="180"/>
      <c r="S776" s="186"/>
    </row>
    <row r="777" spans="1:19" ht="15" hidden="1" x14ac:dyDescent="0.25">
      <c r="A777" s="157"/>
      <c r="B777" s="187" t="s">
        <v>1681</v>
      </c>
      <c r="C777" s="188" t="s">
        <v>1682</v>
      </c>
      <c r="D777" s="187" t="s">
        <v>1609</v>
      </c>
      <c r="E777" s="180"/>
      <c r="F777" s="189"/>
      <c r="G777" s="180"/>
      <c r="H777" s="180"/>
      <c r="I777" s="199"/>
      <c r="J777" s="199"/>
      <c r="K777" s="180"/>
      <c r="L777" s="180"/>
      <c r="M777" s="180"/>
      <c r="N777" s="201"/>
      <c r="O777" s="180"/>
      <c r="P777" s="180"/>
      <c r="Q777" s="180"/>
      <c r="R777" s="180"/>
      <c r="S777" s="186"/>
    </row>
    <row r="778" spans="1:19" ht="15" hidden="1" x14ac:dyDescent="0.25">
      <c r="A778" s="157"/>
      <c r="B778" s="187" t="s">
        <v>1683</v>
      </c>
      <c r="C778" s="188" t="s">
        <v>1684</v>
      </c>
      <c r="D778" s="187" t="s">
        <v>1607</v>
      </c>
      <c r="E778" s="180"/>
      <c r="F778" s="189"/>
      <c r="G778" s="180"/>
      <c r="H778" s="180"/>
      <c r="I778" s="199"/>
      <c r="J778" s="199"/>
      <c r="K778" s="180"/>
      <c r="L778" s="180"/>
      <c r="M778" s="180"/>
      <c r="N778" s="201"/>
      <c r="O778" s="180"/>
      <c r="P778" s="180"/>
      <c r="Q778" s="180"/>
      <c r="R778" s="180"/>
      <c r="S778" s="186"/>
    </row>
    <row r="779" spans="1:19" ht="15" hidden="1" x14ac:dyDescent="0.25">
      <c r="A779" s="157"/>
      <c r="B779" s="187" t="s">
        <v>1685</v>
      </c>
      <c r="C779" s="188" t="s">
        <v>1686</v>
      </c>
      <c r="D779" s="187" t="s">
        <v>1609</v>
      </c>
      <c r="E779" s="180"/>
      <c r="F779" s="189"/>
      <c r="G779" s="180"/>
      <c r="H779" s="180"/>
      <c r="I779" s="199"/>
      <c r="J779" s="199"/>
      <c r="K779" s="180"/>
      <c r="L779" s="180"/>
      <c r="M779" s="180"/>
      <c r="N779" s="201"/>
      <c r="O779" s="180"/>
      <c r="P779" s="180"/>
      <c r="Q779" s="180"/>
      <c r="R779" s="180"/>
      <c r="S779" s="186"/>
    </row>
    <row r="780" spans="1:19" ht="15" hidden="1" x14ac:dyDescent="0.25">
      <c r="A780" s="157"/>
      <c r="B780" s="187" t="s">
        <v>1687</v>
      </c>
      <c r="C780" s="188" t="s">
        <v>1688</v>
      </c>
      <c r="D780" s="187" t="s">
        <v>1607</v>
      </c>
      <c r="E780" s="180"/>
      <c r="F780" s="189"/>
      <c r="G780" s="180"/>
      <c r="H780" s="180"/>
      <c r="I780" s="199"/>
      <c r="J780" s="199"/>
      <c r="K780" s="180"/>
      <c r="L780" s="180"/>
      <c r="M780" s="180"/>
      <c r="N780" s="201"/>
      <c r="O780" s="180"/>
      <c r="P780" s="180"/>
      <c r="Q780" s="180"/>
      <c r="R780" s="180"/>
      <c r="S780" s="186"/>
    </row>
    <row r="781" spans="1:19" ht="15" hidden="1" x14ac:dyDescent="0.25">
      <c r="A781" s="157"/>
      <c r="B781" s="187" t="s">
        <v>1689</v>
      </c>
      <c r="C781" s="188" t="s">
        <v>1690</v>
      </c>
      <c r="D781" s="187" t="s">
        <v>1607</v>
      </c>
      <c r="E781" s="180"/>
      <c r="F781" s="189"/>
      <c r="G781" s="180"/>
      <c r="H781" s="180"/>
      <c r="I781" s="199"/>
      <c r="J781" s="199"/>
      <c r="K781" s="180"/>
      <c r="L781" s="180"/>
      <c r="M781" s="180"/>
      <c r="N781" s="201"/>
      <c r="O781" s="180"/>
      <c r="P781" s="180"/>
      <c r="Q781" s="180"/>
      <c r="R781" s="180"/>
      <c r="S781" s="186"/>
    </row>
    <row r="782" spans="1:19" ht="15" hidden="1" x14ac:dyDescent="0.25">
      <c r="A782" s="157"/>
      <c r="B782" s="187" t="s">
        <v>1691</v>
      </c>
      <c r="C782" s="188" t="s">
        <v>1692</v>
      </c>
      <c r="D782" s="187" t="s">
        <v>1607</v>
      </c>
      <c r="E782" s="180"/>
      <c r="F782" s="189"/>
      <c r="G782" s="180"/>
      <c r="H782" s="180"/>
      <c r="I782" s="199"/>
      <c r="J782" s="199"/>
      <c r="K782" s="180"/>
      <c r="L782" s="180"/>
      <c r="M782" s="180"/>
      <c r="N782" s="201"/>
      <c r="O782" s="180"/>
      <c r="P782" s="180"/>
      <c r="Q782" s="180"/>
      <c r="R782" s="180"/>
      <c r="S782" s="186"/>
    </row>
    <row r="783" spans="1:19" ht="15" hidden="1" x14ac:dyDescent="0.25">
      <c r="A783" s="157"/>
      <c r="B783" s="187" t="s">
        <v>1693</v>
      </c>
      <c r="C783" s="188" t="s">
        <v>1694</v>
      </c>
      <c r="D783" s="187" t="s">
        <v>1609</v>
      </c>
      <c r="E783" s="180"/>
      <c r="F783" s="189"/>
      <c r="G783" s="180"/>
      <c r="H783" s="180"/>
      <c r="I783" s="199"/>
      <c r="J783" s="199"/>
      <c r="K783" s="180"/>
      <c r="L783" s="180"/>
      <c r="M783" s="180"/>
      <c r="N783" s="201"/>
      <c r="O783" s="180"/>
      <c r="P783" s="180"/>
      <c r="Q783" s="180"/>
      <c r="R783" s="180"/>
      <c r="S783" s="186"/>
    </row>
    <row r="784" spans="1:19" ht="15" hidden="1" x14ac:dyDescent="0.25">
      <c r="A784" s="157"/>
      <c r="B784" s="187" t="s">
        <v>1695</v>
      </c>
      <c r="C784" s="188" t="s">
        <v>1696</v>
      </c>
      <c r="D784" s="187" t="s">
        <v>1607</v>
      </c>
      <c r="E784" s="180"/>
      <c r="F784" s="189"/>
      <c r="G784" s="180"/>
      <c r="H784" s="180"/>
      <c r="I784" s="199"/>
      <c r="J784" s="199"/>
      <c r="K784" s="180"/>
      <c r="L784" s="180"/>
      <c r="M784" s="180"/>
      <c r="N784" s="201"/>
      <c r="O784" s="180"/>
      <c r="P784" s="180"/>
      <c r="Q784" s="180"/>
      <c r="R784" s="180"/>
      <c r="S784" s="186"/>
    </row>
    <row r="785" spans="1:19" ht="15" hidden="1" x14ac:dyDescent="0.25">
      <c r="A785" s="157"/>
      <c r="B785" s="187" t="s">
        <v>1697</v>
      </c>
      <c r="C785" s="188" t="s">
        <v>1698</v>
      </c>
      <c r="D785" s="187" t="s">
        <v>1607</v>
      </c>
      <c r="E785" s="180"/>
      <c r="F785" s="189"/>
      <c r="G785" s="180"/>
      <c r="H785" s="180"/>
      <c r="I785" s="199"/>
      <c r="J785" s="199"/>
      <c r="K785" s="180"/>
      <c r="L785" s="180"/>
      <c r="M785" s="180"/>
      <c r="N785" s="201"/>
      <c r="O785" s="180"/>
      <c r="P785" s="180"/>
      <c r="Q785" s="180"/>
      <c r="R785" s="180"/>
      <c r="S785" s="186"/>
    </row>
    <row r="786" spans="1:19" ht="15" hidden="1" x14ac:dyDescent="0.25">
      <c r="A786" s="157"/>
      <c r="B786" s="187" t="s">
        <v>1699</v>
      </c>
      <c r="C786" s="188" t="s">
        <v>1700</v>
      </c>
      <c r="D786" s="187" t="s">
        <v>1607</v>
      </c>
      <c r="E786" s="180"/>
      <c r="F786" s="189"/>
      <c r="G786" s="180"/>
      <c r="H786" s="180"/>
      <c r="I786" s="199"/>
      <c r="J786" s="199"/>
      <c r="K786" s="180"/>
      <c r="L786" s="180"/>
      <c r="M786" s="180"/>
      <c r="N786" s="201"/>
      <c r="O786" s="180"/>
      <c r="P786" s="180"/>
      <c r="Q786" s="180"/>
      <c r="R786" s="180"/>
      <c r="S786" s="186"/>
    </row>
    <row r="787" spans="1:19" ht="15" hidden="1" x14ac:dyDescent="0.25">
      <c r="A787" s="157"/>
      <c r="B787" s="187" t="s">
        <v>1701</v>
      </c>
      <c r="C787" s="188" t="s">
        <v>1702</v>
      </c>
      <c r="D787" s="187" t="s">
        <v>1607</v>
      </c>
      <c r="E787" s="180"/>
      <c r="F787" s="189"/>
      <c r="G787" s="180"/>
      <c r="H787" s="180"/>
      <c r="I787" s="199"/>
      <c r="J787" s="199"/>
      <c r="K787" s="180"/>
      <c r="L787" s="180"/>
      <c r="M787" s="180"/>
      <c r="N787" s="201"/>
      <c r="O787" s="180"/>
      <c r="P787" s="180"/>
      <c r="Q787" s="180"/>
      <c r="R787" s="180"/>
      <c r="S787" s="186"/>
    </row>
    <row r="788" spans="1:19" ht="15" hidden="1" x14ac:dyDescent="0.25">
      <c r="A788" s="157"/>
      <c r="B788" s="187" t="s">
        <v>1703</v>
      </c>
      <c r="C788" s="188" t="s">
        <v>1704</v>
      </c>
      <c r="D788" s="187" t="s">
        <v>1705</v>
      </c>
      <c r="E788" s="180"/>
      <c r="F788" s="189"/>
      <c r="G788" s="180"/>
      <c r="H788" s="180"/>
      <c r="I788" s="199"/>
      <c r="J788" s="199"/>
      <c r="K788" s="180"/>
      <c r="L788" s="180"/>
      <c r="M788" s="180"/>
      <c r="N788" s="201"/>
      <c r="O788" s="180"/>
      <c r="P788" s="180"/>
      <c r="Q788" s="180"/>
      <c r="R788" s="180"/>
      <c r="S788" s="186"/>
    </row>
    <row r="789" spans="1:19" ht="15" hidden="1" x14ac:dyDescent="0.25">
      <c r="A789" s="157"/>
      <c r="B789" s="187" t="s">
        <v>1706</v>
      </c>
      <c r="C789" s="188" t="s">
        <v>1707</v>
      </c>
      <c r="D789" s="187" t="s">
        <v>1705</v>
      </c>
      <c r="E789" s="180"/>
      <c r="F789" s="189"/>
      <c r="G789" s="180"/>
      <c r="H789" s="180"/>
      <c r="I789" s="199"/>
      <c r="J789" s="199"/>
      <c r="K789" s="180"/>
      <c r="L789" s="180"/>
      <c r="M789" s="180"/>
      <c r="N789" s="201"/>
      <c r="O789" s="180"/>
      <c r="P789" s="180"/>
      <c r="Q789" s="180"/>
      <c r="R789" s="180"/>
      <c r="S789" s="186"/>
    </row>
    <row r="790" spans="1:19" ht="15" hidden="1" x14ac:dyDescent="0.25">
      <c r="A790" s="157"/>
      <c r="B790" s="187" t="s">
        <v>1708</v>
      </c>
      <c r="C790" s="188" t="s">
        <v>1709</v>
      </c>
      <c r="D790" s="187" t="s">
        <v>1607</v>
      </c>
      <c r="E790" s="180"/>
      <c r="F790" s="189"/>
      <c r="G790" s="180"/>
      <c r="H790" s="180"/>
      <c r="I790" s="199"/>
      <c r="J790" s="199"/>
      <c r="K790" s="180"/>
      <c r="L790" s="180"/>
      <c r="M790" s="180"/>
      <c r="N790" s="201"/>
      <c r="O790" s="180"/>
      <c r="P790" s="180"/>
      <c r="Q790" s="180"/>
      <c r="R790" s="180"/>
      <c r="S790" s="186"/>
    </row>
    <row r="791" spans="1:19" ht="15" hidden="1" x14ac:dyDescent="0.25">
      <c r="A791" s="157"/>
      <c r="B791" s="187" t="s">
        <v>1710</v>
      </c>
      <c r="C791" s="188" t="s">
        <v>1711</v>
      </c>
      <c r="D791" s="187" t="s">
        <v>1705</v>
      </c>
      <c r="E791" s="180"/>
      <c r="F791" s="189"/>
      <c r="G791" s="180"/>
      <c r="H791" s="180"/>
      <c r="I791" s="199"/>
      <c r="J791" s="199"/>
      <c r="K791" s="180"/>
      <c r="L791" s="180"/>
      <c r="M791" s="180"/>
      <c r="N791" s="201"/>
      <c r="O791" s="180"/>
      <c r="P791" s="180"/>
      <c r="Q791" s="180"/>
      <c r="R791" s="180"/>
      <c r="S791" s="186"/>
    </row>
    <row r="792" spans="1:19" ht="15" hidden="1" x14ac:dyDescent="0.25">
      <c r="A792" s="157"/>
      <c r="B792" s="187" t="s">
        <v>1712</v>
      </c>
      <c r="C792" s="188" t="s">
        <v>1713</v>
      </c>
      <c r="D792" s="187" t="s">
        <v>1607</v>
      </c>
      <c r="E792" s="180"/>
      <c r="F792" s="189"/>
      <c r="G792" s="180"/>
      <c r="H792" s="180"/>
      <c r="I792" s="199"/>
      <c r="J792" s="199"/>
      <c r="K792" s="180"/>
      <c r="L792" s="180"/>
      <c r="M792" s="180"/>
      <c r="N792" s="201"/>
      <c r="O792" s="180"/>
      <c r="P792" s="180"/>
      <c r="Q792" s="180"/>
      <c r="R792" s="180"/>
      <c r="S792" s="186"/>
    </row>
    <row r="793" spans="1:19" ht="15" hidden="1" x14ac:dyDescent="0.25">
      <c r="A793" s="157"/>
      <c r="B793" s="187" t="s">
        <v>1714</v>
      </c>
      <c r="C793" s="188" t="s">
        <v>1713</v>
      </c>
      <c r="D793" s="187" t="s">
        <v>1609</v>
      </c>
      <c r="E793" s="180"/>
      <c r="F793" s="189"/>
      <c r="G793" s="180"/>
      <c r="H793" s="180"/>
      <c r="I793" s="199"/>
      <c r="J793" s="199"/>
      <c r="K793" s="180"/>
      <c r="L793" s="180"/>
      <c r="M793" s="180"/>
      <c r="N793" s="201"/>
      <c r="O793" s="180"/>
      <c r="P793" s="180"/>
      <c r="Q793" s="180"/>
      <c r="R793" s="180"/>
      <c r="S793" s="186"/>
    </row>
    <row r="794" spans="1:19" ht="15" hidden="1" x14ac:dyDescent="0.25">
      <c r="A794" s="157"/>
      <c r="B794" s="187" t="s">
        <v>1715</v>
      </c>
      <c r="C794" s="188" t="s">
        <v>1716</v>
      </c>
      <c r="D794" s="187" t="s">
        <v>1607</v>
      </c>
      <c r="E794" s="180"/>
      <c r="F794" s="189"/>
      <c r="G794" s="180"/>
      <c r="H794" s="180"/>
      <c r="I794" s="199"/>
      <c r="J794" s="199"/>
      <c r="K794" s="180"/>
      <c r="L794" s="180"/>
      <c r="M794" s="180"/>
      <c r="N794" s="201"/>
      <c r="O794" s="180"/>
      <c r="P794" s="180"/>
      <c r="Q794" s="180"/>
      <c r="R794" s="180"/>
      <c r="S794" s="186"/>
    </row>
    <row r="795" spans="1:19" ht="15" hidden="1" x14ac:dyDescent="0.25">
      <c r="A795" s="157"/>
      <c r="B795" s="187" t="s">
        <v>1717</v>
      </c>
      <c r="C795" s="188" t="s">
        <v>1716</v>
      </c>
      <c r="D795" s="187" t="s">
        <v>1609</v>
      </c>
      <c r="E795" s="180"/>
      <c r="F795" s="189"/>
      <c r="G795" s="180"/>
      <c r="H795" s="180"/>
      <c r="I795" s="199"/>
      <c r="J795" s="199"/>
      <c r="K795" s="180"/>
      <c r="L795" s="180"/>
      <c r="M795" s="180"/>
      <c r="N795" s="201"/>
      <c r="O795" s="180"/>
      <c r="P795" s="180"/>
      <c r="Q795" s="180"/>
      <c r="R795" s="180"/>
      <c r="S795" s="186"/>
    </row>
    <row r="796" spans="1:19" ht="15" hidden="1" x14ac:dyDescent="0.25">
      <c r="A796" s="157"/>
      <c r="B796" s="187" t="s">
        <v>1718</v>
      </c>
      <c r="C796" s="188" t="s">
        <v>1719</v>
      </c>
      <c r="D796" s="187" t="s">
        <v>1607</v>
      </c>
      <c r="E796" s="180"/>
      <c r="F796" s="189"/>
      <c r="G796" s="180"/>
      <c r="H796" s="180"/>
      <c r="I796" s="199"/>
      <c r="J796" s="199"/>
      <c r="K796" s="180"/>
      <c r="L796" s="180"/>
      <c r="M796" s="180"/>
      <c r="N796" s="201"/>
      <c r="O796" s="180"/>
      <c r="P796" s="180"/>
      <c r="Q796" s="180"/>
      <c r="R796" s="180"/>
      <c r="S796" s="186"/>
    </row>
    <row r="797" spans="1:19" ht="15" hidden="1" x14ac:dyDescent="0.25">
      <c r="A797" s="157"/>
      <c r="B797" s="187" t="s">
        <v>1720</v>
      </c>
      <c r="C797" s="188" t="s">
        <v>1721</v>
      </c>
      <c r="D797" s="187" t="s">
        <v>1609</v>
      </c>
      <c r="E797" s="180"/>
      <c r="F797" s="189"/>
      <c r="G797" s="180"/>
      <c r="H797" s="180"/>
      <c r="I797" s="199"/>
      <c r="J797" s="199"/>
      <c r="K797" s="180"/>
      <c r="L797" s="180"/>
      <c r="M797" s="180"/>
      <c r="N797" s="201"/>
      <c r="O797" s="180"/>
      <c r="P797" s="180"/>
      <c r="Q797" s="180"/>
      <c r="R797" s="180"/>
      <c r="S797" s="186"/>
    </row>
    <row r="798" spans="1:19" ht="15" hidden="1" x14ac:dyDescent="0.25">
      <c r="A798" s="157"/>
      <c r="B798" s="187" t="s">
        <v>1722</v>
      </c>
      <c r="C798" s="188" t="s">
        <v>1723</v>
      </c>
      <c r="D798" s="187" t="s">
        <v>1607</v>
      </c>
      <c r="E798" s="180"/>
      <c r="F798" s="189"/>
      <c r="G798" s="180"/>
      <c r="H798" s="180"/>
      <c r="I798" s="199"/>
      <c r="J798" s="199"/>
      <c r="K798" s="180"/>
      <c r="L798" s="180"/>
      <c r="M798" s="180"/>
      <c r="N798" s="201"/>
      <c r="O798" s="180"/>
      <c r="P798" s="180"/>
      <c r="Q798" s="180"/>
      <c r="R798" s="180"/>
      <c r="S798" s="186"/>
    </row>
    <row r="799" spans="1:19" ht="15" hidden="1" x14ac:dyDescent="0.25">
      <c r="A799" s="157"/>
      <c r="B799" s="187" t="s">
        <v>1724</v>
      </c>
      <c r="C799" s="188" t="s">
        <v>1725</v>
      </c>
      <c r="D799" s="187" t="s">
        <v>1609</v>
      </c>
      <c r="E799" s="180"/>
      <c r="F799" s="189"/>
      <c r="G799" s="180"/>
      <c r="H799" s="180"/>
      <c r="I799" s="199"/>
      <c r="J799" s="199"/>
      <c r="K799" s="180"/>
      <c r="L799" s="180"/>
      <c r="M799" s="180"/>
      <c r="N799" s="201"/>
      <c r="O799" s="180"/>
      <c r="P799" s="180"/>
      <c r="Q799" s="180"/>
      <c r="R799" s="180"/>
      <c r="S799" s="186"/>
    </row>
    <row r="800" spans="1:19" ht="15" hidden="1" x14ac:dyDescent="0.25">
      <c r="A800" s="157"/>
      <c r="B800" s="187" t="s">
        <v>1726</v>
      </c>
      <c r="C800" s="188" t="s">
        <v>1727</v>
      </c>
      <c r="D800" s="187" t="s">
        <v>1705</v>
      </c>
      <c r="E800" s="180"/>
      <c r="F800" s="189"/>
      <c r="G800" s="180"/>
      <c r="H800" s="180"/>
      <c r="I800" s="199"/>
      <c r="J800" s="199"/>
      <c r="K800" s="180"/>
      <c r="L800" s="180"/>
      <c r="M800" s="180"/>
      <c r="N800" s="201"/>
      <c r="O800" s="180"/>
      <c r="P800" s="180"/>
      <c r="Q800" s="180"/>
      <c r="R800" s="180"/>
      <c r="S800" s="186"/>
    </row>
    <row r="801" spans="1:19" ht="15" hidden="1" x14ac:dyDescent="0.25">
      <c r="A801" s="157"/>
      <c r="B801" s="187" t="s">
        <v>1728</v>
      </c>
      <c r="C801" s="188" t="s">
        <v>1729</v>
      </c>
      <c r="D801" s="187" t="s">
        <v>1705</v>
      </c>
      <c r="E801" s="180"/>
      <c r="F801" s="189"/>
      <c r="G801" s="180"/>
      <c r="H801" s="180"/>
      <c r="I801" s="199"/>
      <c r="J801" s="199"/>
      <c r="K801" s="180"/>
      <c r="L801" s="180"/>
      <c r="M801" s="180"/>
      <c r="N801" s="201"/>
      <c r="O801" s="180"/>
      <c r="P801" s="180"/>
      <c r="Q801" s="180"/>
      <c r="R801" s="180"/>
      <c r="S801" s="186"/>
    </row>
    <row r="802" spans="1:19" ht="15" hidden="1" x14ac:dyDescent="0.25">
      <c r="A802" s="157"/>
      <c r="B802" s="187" t="s">
        <v>1730</v>
      </c>
      <c r="C802" s="188" t="s">
        <v>1731</v>
      </c>
      <c r="D802" s="187" t="s">
        <v>1607</v>
      </c>
      <c r="E802" s="180"/>
      <c r="F802" s="189"/>
      <c r="G802" s="180"/>
      <c r="H802" s="180"/>
      <c r="I802" s="199"/>
      <c r="J802" s="199"/>
      <c r="K802" s="180"/>
      <c r="L802" s="180"/>
      <c r="M802" s="180"/>
      <c r="N802" s="201"/>
      <c r="O802" s="180"/>
      <c r="P802" s="180"/>
      <c r="Q802" s="180"/>
      <c r="R802" s="180"/>
      <c r="S802" s="186"/>
    </row>
    <row r="803" spans="1:19" ht="15" hidden="1" x14ac:dyDescent="0.25">
      <c r="A803" s="157"/>
      <c r="B803" s="187" t="s">
        <v>1732</v>
      </c>
      <c r="C803" s="188" t="s">
        <v>1733</v>
      </c>
      <c r="D803" s="187" t="s">
        <v>1607</v>
      </c>
      <c r="E803" s="180"/>
      <c r="F803" s="189"/>
      <c r="G803" s="180"/>
      <c r="H803" s="180"/>
      <c r="I803" s="199"/>
      <c r="J803" s="199"/>
      <c r="K803" s="180"/>
      <c r="L803" s="180"/>
      <c r="M803" s="180"/>
      <c r="N803" s="201"/>
      <c r="O803" s="180"/>
      <c r="P803" s="180"/>
      <c r="Q803" s="180"/>
      <c r="R803" s="180"/>
      <c r="S803" s="186"/>
    </row>
    <row r="804" spans="1:19" ht="15" hidden="1" x14ac:dyDescent="0.25">
      <c r="A804" s="157"/>
      <c r="B804" s="187" t="s">
        <v>1734</v>
      </c>
      <c r="C804" s="188" t="s">
        <v>1735</v>
      </c>
      <c r="D804" s="187" t="s">
        <v>1609</v>
      </c>
      <c r="E804" s="180"/>
      <c r="F804" s="189"/>
      <c r="G804" s="180"/>
      <c r="H804" s="180"/>
      <c r="I804" s="199"/>
      <c r="J804" s="199"/>
      <c r="K804" s="180"/>
      <c r="L804" s="180"/>
      <c r="M804" s="180"/>
      <c r="N804" s="201"/>
      <c r="O804" s="180"/>
      <c r="P804" s="180"/>
      <c r="Q804" s="180"/>
      <c r="R804" s="180"/>
      <c r="S804" s="186"/>
    </row>
    <row r="805" spans="1:19" ht="15" hidden="1" x14ac:dyDescent="0.25">
      <c r="A805" s="157"/>
      <c r="B805" s="187" t="s">
        <v>1736</v>
      </c>
      <c r="C805" s="188" t="s">
        <v>1737</v>
      </c>
      <c r="D805" s="187" t="s">
        <v>1607</v>
      </c>
      <c r="E805" s="180"/>
      <c r="F805" s="189"/>
      <c r="G805" s="180"/>
      <c r="H805" s="180"/>
      <c r="I805" s="199"/>
      <c r="J805" s="199"/>
      <c r="K805" s="180"/>
      <c r="L805" s="180"/>
      <c r="M805" s="180"/>
      <c r="N805" s="201"/>
      <c r="O805" s="180"/>
      <c r="P805" s="180"/>
      <c r="Q805" s="180"/>
      <c r="R805" s="180"/>
      <c r="S805" s="186"/>
    </row>
    <row r="806" spans="1:19" ht="15" hidden="1" x14ac:dyDescent="0.25">
      <c r="A806" s="157"/>
      <c r="B806" s="187" t="s">
        <v>1738</v>
      </c>
      <c r="C806" s="188" t="s">
        <v>1739</v>
      </c>
      <c r="D806" s="187" t="s">
        <v>1607</v>
      </c>
      <c r="E806" s="180"/>
      <c r="F806" s="189"/>
      <c r="G806" s="180"/>
      <c r="H806" s="180"/>
      <c r="I806" s="199"/>
      <c r="J806" s="199"/>
      <c r="K806" s="180"/>
      <c r="L806" s="180"/>
      <c r="M806" s="180"/>
      <c r="N806" s="201"/>
      <c r="O806" s="180"/>
      <c r="P806" s="180"/>
      <c r="Q806" s="180"/>
      <c r="R806" s="180"/>
      <c r="S806" s="186"/>
    </row>
    <row r="807" spans="1:19" ht="15" hidden="1" x14ac:dyDescent="0.25">
      <c r="A807" s="157"/>
      <c r="B807" s="187" t="s">
        <v>1740</v>
      </c>
      <c r="C807" s="188" t="s">
        <v>1741</v>
      </c>
      <c r="D807" s="187" t="s">
        <v>1607</v>
      </c>
      <c r="E807" s="180"/>
      <c r="F807" s="189"/>
      <c r="G807" s="180"/>
      <c r="H807" s="180"/>
      <c r="I807" s="199"/>
      <c r="J807" s="199"/>
      <c r="K807" s="180"/>
      <c r="L807" s="180"/>
      <c r="M807" s="180"/>
      <c r="N807" s="201"/>
      <c r="O807" s="180"/>
      <c r="P807" s="180"/>
      <c r="Q807" s="180"/>
      <c r="R807" s="180"/>
      <c r="S807" s="186"/>
    </row>
    <row r="808" spans="1:19" ht="15" hidden="1" x14ac:dyDescent="0.25">
      <c r="A808" s="157"/>
      <c r="B808" s="187" t="s">
        <v>1742</v>
      </c>
      <c r="C808" s="188" t="s">
        <v>1743</v>
      </c>
      <c r="D808" s="187" t="s">
        <v>1607</v>
      </c>
      <c r="E808" s="180"/>
      <c r="F808" s="189"/>
      <c r="G808" s="180"/>
      <c r="H808" s="180"/>
      <c r="I808" s="199"/>
      <c r="J808" s="199"/>
      <c r="K808" s="180"/>
      <c r="L808" s="180"/>
      <c r="M808" s="180"/>
      <c r="N808" s="201"/>
      <c r="O808" s="180"/>
      <c r="P808" s="180"/>
      <c r="Q808" s="180"/>
      <c r="R808" s="180"/>
      <c r="S808" s="186"/>
    </row>
    <row r="809" spans="1:19" ht="15" hidden="1" x14ac:dyDescent="0.25">
      <c r="A809" s="157"/>
      <c r="B809" s="187" t="s">
        <v>1744</v>
      </c>
      <c r="C809" s="188" t="s">
        <v>1745</v>
      </c>
      <c r="D809" s="187" t="s">
        <v>1607</v>
      </c>
      <c r="E809" s="180"/>
      <c r="F809" s="189"/>
      <c r="G809" s="180"/>
      <c r="H809" s="180"/>
      <c r="I809" s="199"/>
      <c r="J809" s="199"/>
      <c r="K809" s="180"/>
      <c r="L809" s="180"/>
      <c r="M809" s="180"/>
      <c r="N809" s="201"/>
      <c r="O809" s="180"/>
      <c r="P809" s="180"/>
      <c r="Q809" s="180"/>
      <c r="R809" s="180"/>
      <c r="S809" s="186"/>
    </row>
    <row r="810" spans="1:19" ht="15" hidden="1" x14ac:dyDescent="0.25">
      <c r="A810" s="157"/>
      <c r="B810" s="187" t="s">
        <v>1746</v>
      </c>
      <c r="C810" s="188" t="s">
        <v>1747</v>
      </c>
      <c r="D810" s="187" t="s">
        <v>1607</v>
      </c>
      <c r="E810" s="180"/>
      <c r="F810" s="189"/>
      <c r="G810" s="180"/>
      <c r="H810" s="180"/>
      <c r="I810" s="199"/>
      <c r="J810" s="199"/>
      <c r="K810" s="180"/>
      <c r="L810" s="180"/>
      <c r="M810" s="180"/>
      <c r="N810" s="201"/>
      <c r="O810" s="180"/>
      <c r="P810" s="180"/>
      <c r="Q810" s="180"/>
      <c r="R810" s="180"/>
      <c r="S810" s="186"/>
    </row>
    <row r="811" spans="1:19" ht="15" hidden="1" x14ac:dyDescent="0.25">
      <c r="A811" s="157"/>
      <c r="B811" s="187" t="s">
        <v>1748</v>
      </c>
      <c r="C811" s="188" t="s">
        <v>1749</v>
      </c>
      <c r="D811" s="187" t="s">
        <v>1607</v>
      </c>
      <c r="E811" s="180"/>
      <c r="F811" s="189"/>
      <c r="G811" s="180"/>
      <c r="H811" s="180"/>
      <c r="I811" s="199"/>
      <c r="J811" s="199"/>
      <c r="K811" s="180"/>
      <c r="L811" s="180"/>
      <c r="M811" s="180"/>
      <c r="N811" s="201"/>
      <c r="O811" s="180"/>
      <c r="P811" s="180"/>
      <c r="Q811" s="180"/>
      <c r="R811" s="180"/>
      <c r="S811" s="186"/>
    </row>
    <row r="812" spans="1:19" ht="15" hidden="1" x14ac:dyDescent="0.25">
      <c r="A812" s="157"/>
      <c r="B812" s="187" t="s">
        <v>1750</v>
      </c>
      <c r="C812" s="188" t="s">
        <v>1751</v>
      </c>
      <c r="D812" s="187" t="s">
        <v>1607</v>
      </c>
      <c r="E812" s="180"/>
      <c r="F812" s="189"/>
      <c r="G812" s="180"/>
      <c r="H812" s="180"/>
      <c r="I812" s="199"/>
      <c r="J812" s="199"/>
      <c r="K812" s="180"/>
      <c r="L812" s="180"/>
      <c r="M812" s="180"/>
      <c r="N812" s="201"/>
      <c r="O812" s="180"/>
      <c r="P812" s="180"/>
      <c r="Q812" s="180"/>
      <c r="R812" s="180"/>
      <c r="S812" s="186"/>
    </row>
    <row r="813" spans="1:19" ht="15" hidden="1" x14ac:dyDescent="0.25">
      <c r="A813" s="157"/>
      <c r="B813" s="187" t="s">
        <v>1752</v>
      </c>
      <c r="C813" s="188" t="s">
        <v>1753</v>
      </c>
      <c r="D813" s="187" t="s">
        <v>1607</v>
      </c>
      <c r="E813" s="180"/>
      <c r="F813" s="189"/>
      <c r="G813" s="180"/>
      <c r="H813" s="180"/>
      <c r="I813" s="199"/>
      <c r="J813" s="199"/>
      <c r="K813" s="180"/>
      <c r="L813" s="180"/>
      <c r="M813" s="180"/>
      <c r="N813" s="201"/>
      <c r="O813" s="180"/>
      <c r="P813" s="180"/>
      <c r="Q813" s="180"/>
      <c r="R813" s="180"/>
      <c r="S813" s="186"/>
    </row>
    <row r="814" spans="1:19" ht="15" hidden="1" x14ac:dyDescent="0.25">
      <c r="A814" s="157"/>
      <c r="B814" s="187" t="s">
        <v>1754</v>
      </c>
      <c r="C814" s="188" t="s">
        <v>1755</v>
      </c>
      <c r="D814" s="187" t="s">
        <v>1607</v>
      </c>
      <c r="E814" s="180"/>
      <c r="F814" s="189"/>
      <c r="G814" s="180"/>
      <c r="H814" s="180"/>
      <c r="I814" s="199"/>
      <c r="J814" s="199"/>
      <c r="K814" s="180"/>
      <c r="L814" s="180"/>
      <c r="M814" s="180"/>
      <c r="N814" s="201"/>
      <c r="O814" s="180"/>
      <c r="P814" s="180"/>
      <c r="Q814" s="180"/>
      <c r="R814" s="180"/>
      <c r="S814" s="186"/>
    </row>
    <row r="815" spans="1:19" ht="15" hidden="1" x14ac:dyDescent="0.25">
      <c r="A815" s="157"/>
      <c r="B815" s="187" t="s">
        <v>1756</v>
      </c>
      <c r="C815" s="188" t="s">
        <v>1757</v>
      </c>
      <c r="D815" s="187" t="s">
        <v>1607</v>
      </c>
      <c r="E815" s="180"/>
      <c r="F815" s="189"/>
      <c r="G815" s="180"/>
      <c r="H815" s="180"/>
      <c r="I815" s="199"/>
      <c r="J815" s="199"/>
      <c r="K815" s="180"/>
      <c r="L815" s="180"/>
      <c r="M815" s="180"/>
      <c r="N815" s="201"/>
      <c r="O815" s="180"/>
      <c r="P815" s="180"/>
      <c r="Q815" s="180"/>
      <c r="R815" s="180"/>
      <c r="S815" s="186"/>
    </row>
    <row r="816" spans="1:19" ht="15" hidden="1" x14ac:dyDescent="0.25">
      <c r="A816" s="157"/>
      <c r="B816" s="187" t="s">
        <v>1758</v>
      </c>
      <c r="C816" s="188" t="s">
        <v>1759</v>
      </c>
      <c r="D816" s="187" t="s">
        <v>1607</v>
      </c>
      <c r="E816" s="180"/>
      <c r="F816" s="189"/>
      <c r="G816" s="180"/>
      <c r="H816" s="180"/>
      <c r="I816" s="199"/>
      <c r="J816" s="199"/>
      <c r="K816" s="180"/>
      <c r="L816" s="180"/>
      <c r="M816" s="180"/>
      <c r="N816" s="201"/>
      <c r="O816" s="180"/>
      <c r="P816" s="180"/>
      <c r="Q816" s="180"/>
      <c r="R816" s="180"/>
      <c r="S816" s="186"/>
    </row>
    <row r="817" spans="1:19" ht="15" hidden="1" x14ac:dyDescent="0.25">
      <c r="A817" s="157"/>
      <c r="B817" s="187" t="s">
        <v>1760</v>
      </c>
      <c r="C817" s="188" t="s">
        <v>1761</v>
      </c>
      <c r="D817" s="187" t="s">
        <v>1607</v>
      </c>
      <c r="E817" s="180"/>
      <c r="F817" s="189"/>
      <c r="G817" s="180"/>
      <c r="H817" s="180"/>
      <c r="I817" s="199"/>
      <c r="J817" s="199"/>
      <c r="K817" s="180"/>
      <c r="L817" s="180"/>
      <c r="M817" s="180"/>
      <c r="N817" s="201"/>
      <c r="O817" s="180"/>
      <c r="P817" s="180"/>
      <c r="Q817" s="180"/>
      <c r="R817" s="180"/>
      <c r="S817" s="186"/>
    </row>
    <row r="818" spans="1:19" ht="15" hidden="1" x14ac:dyDescent="0.25">
      <c r="A818" s="157"/>
      <c r="B818" s="187" t="s">
        <v>1762</v>
      </c>
      <c r="C818" s="188" t="s">
        <v>1763</v>
      </c>
      <c r="D818" s="187" t="s">
        <v>1607</v>
      </c>
      <c r="E818" s="180"/>
      <c r="F818" s="189"/>
      <c r="G818" s="180"/>
      <c r="H818" s="180"/>
      <c r="I818" s="199"/>
      <c r="J818" s="199"/>
      <c r="K818" s="180"/>
      <c r="L818" s="180"/>
      <c r="M818" s="180"/>
      <c r="N818" s="201"/>
      <c r="O818" s="180"/>
      <c r="P818" s="180"/>
      <c r="Q818" s="180"/>
      <c r="R818" s="180"/>
      <c r="S818" s="186"/>
    </row>
    <row r="819" spans="1:19" ht="15" hidden="1" x14ac:dyDescent="0.25">
      <c r="A819" s="157"/>
      <c r="B819" s="187" t="s">
        <v>1764</v>
      </c>
      <c r="C819" s="188" t="s">
        <v>1765</v>
      </c>
      <c r="D819" s="187" t="s">
        <v>1607</v>
      </c>
      <c r="E819" s="180"/>
      <c r="F819" s="189"/>
      <c r="G819" s="180"/>
      <c r="H819" s="180"/>
      <c r="I819" s="199"/>
      <c r="J819" s="199"/>
      <c r="K819" s="180"/>
      <c r="L819" s="180"/>
      <c r="M819" s="180"/>
      <c r="N819" s="201"/>
      <c r="O819" s="180"/>
      <c r="P819" s="180"/>
      <c r="Q819" s="180"/>
      <c r="R819" s="180"/>
      <c r="S819" s="186"/>
    </row>
    <row r="820" spans="1:19" ht="15" hidden="1" x14ac:dyDescent="0.25">
      <c r="A820" s="157"/>
      <c r="B820" s="187" t="s">
        <v>1766</v>
      </c>
      <c r="C820" s="188" t="s">
        <v>1767</v>
      </c>
      <c r="D820" s="187" t="s">
        <v>1607</v>
      </c>
      <c r="E820" s="180"/>
      <c r="F820" s="189"/>
      <c r="G820" s="180"/>
      <c r="H820" s="180"/>
      <c r="I820" s="199"/>
      <c r="J820" s="199"/>
      <c r="K820" s="180"/>
      <c r="L820" s="180"/>
      <c r="M820" s="180"/>
      <c r="N820" s="201"/>
      <c r="O820" s="180"/>
      <c r="P820" s="180"/>
      <c r="Q820" s="180"/>
      <c r="R820" s="180"/>
      <c r="S820" s="186"/>
    </row>
    <row r="821" spans="1:19" ht="15" hidden="1" x14ac:dyDescent="0.25">
      <c r="A821" s="157"/>
      <c r="B821" s="187" t="s">
        <v>1768</v>
      </c>
      <c r="C821" s="188" t="s">
        <v>1769</v>
      </c>
      <c r="D821" s="187" t="s">
        <v>1607</v>
      </c>
      <c r="E821" s="180"/>
      <c r="F821" s="189"/>
      <c r="G821" s="180"/>
      <c r="H821" s="180"/>
      <c r="I821" s="199"/>
      <c r="J821" s="199"/>
      <c r="K821" s="180"/>
      <c r="L821" s="180"/>
      <c r="M821" s="180"/>
      <c r="N821" s="201"/>
      <c r="O821" s="180"/>
      <c r="P821" s="180"/>
      <c r="Q821" s="180"/>
      <c r="R821" s="180"/>
      <c r="S821" s="186"/>
    </row>
    <row r="822" spans="1:19" ht="15" hidden="1" x14ac:dyDescent="0.25">
      <c r="A822" s="157"/>
      <c r="B822" s="187" t="s">
        <v>1770</v>
      </c>
      <c r="C822" s="188" t="s">
        <v>1771</v>
      </c>
      <c r="D822" s="187" t="s">
        <v>1607</v>
      </c>
      <c r="E822" s="180"/>
      <c r="F822" s="189"/>
      <c r="G822" s="180"/>
      <c r="H822" s="180"/>
      <c r="I822" s="199"/>
      <c r="J822" s="199"/>
      <c r="K822" s="180"/>
      <c r="L822" s="180"/>
      <c r="M822" s="180"/>
      <c r="N822" s="201"/>
      <c r="O822" s="180"/>
      <c r="P822" s="180"/>
      <c r="Q822" s="180"/>
      <c r="R822" s="180"/>
      <c r="S822" s="186"/>
    </row>
    <row r="823" spans="1:19" ht="15" hidden="1" x14ac:dyDescent="0.25">
      <c r="A823" s="157"/>
      <c r="B823" s="187" t="s">
        <v>1772</v>
      </c>
      <c r="C823" s="188" t="s">
        <v>1773</v>
      </c>
      <c r="D823" s="187" t="s">
        <v>1607</v>
      </c>
      <c r="E823" s="180"/>
      <c r="F823" s="189"/>
      <c r="G823" s="180"/>
      <c r="H823" s="180"/>
      <c r="I823" s="199"/>
      <c r="J823" s="199"/>
      <c r="K823" s="180"/>
      <c r="L823" s="180"/>
      <c r="M823" s="180"/>
      <c r="N823" s="201"/>
      <c r="O823" s="180"/>
      <c r="P823" s="180"/>
      <c r="Q823" s="180"/>
      <c r="R823" s="180"/>
      <c r="S823" s="186"/>
    </row>
    <row r="824" spans="1:19" ht="15" hidden="1" x14ac:dyDescent="0.25">
      <c r="A824" s="157"/>
      <c r="B824" s="187" t="s">
        <v>1774</v>
      </c>
      <c r="C824" s="188" t="s">
        <v>1775</v>
      </c>
      <c r="D824" s="187" t="s">
        <v>1607</v>
      </c>
      <c r="E824" s="180"/>
      <c r="F824" s="189"/>
      <c r="G824" s="180"/>
      <c r="H824" s="180"/>
      <c r="I824" s="199"/>
      <c r="J824" s="199"/>
      <c r="K824" s="180"/>
      <c r="L824" s="180"/>
      <c r="M824" s="180"/>
      <c r="N824" s="201"/>
      <c r="O824" s="180"/>
      <c r="P824" s="180"/>
      <c r="Q824" s="180"/>
      <c r="R824" s="180"/>
      <c r="S824" s="186"/>
    </row>
    <row r="825" spans="1:19" ht="15" hidden="1" x14ac:dyDescent="0.25">
      <c r="A825" s="157"/>
      <c r="B825" s="187" t="s">
        <v>1776</v>
      </c>
      <c r="C825" s="188" t="s">
        <v>1777</v>
      </c>
      <c r="D825" s="187" t="s">
        <v>1607</v>
      </c>
      <c r="E825" s="180"/>
      <c r="F825" s="189"/>
      <c r="G825" s="180"/>
      <c r="H825" s="180"/>
      <c r="I825" s="199"/>
      <c r="J825" s="199"/>
      <c r="K825" s="180"/>
      <c r="L825" s="180"/>
      <c r="M825" s="180"/>
      <c r="N825" s="201"/>
      <c r="O825" s="180"/>
      <c r="P825" s="180"/>
      <c r="Q825" s="180"/>
      <c r="R825" s="180"/>
      <c r="S825" s="186"/>
    </row>
    <row r="826" spans="1:19" ht="15" hidden="1" x14ac:dyDescent="0.25">
      <c r="A826" s="157"/>
      <c r="B826" s="187" t="s">
        <v>1778</v>
      </c>
      <c r="C826" s="188" t="s">
        <v>1779</v>
      </c>
      <c r="D826" s="187" t="s">
        <v>1607</v>
      </c>
      <c r="E826" s="180"/>
      <c r="F826" s="189"/>
      <c r="G826" s="180"/>
      <c r="H826" s="180"/>
      <c r="I826" s="199"/>
      <c r="J826" s="199"/>
      <c r="K826" s="180"/>
      <c r="L826" s="180"/>
      <c r="M826" s="180"/>
      <c r="N826" s="201"/>
      <c r="O826" s="180"/>
      <c r="P826" s="180"/>
      <c r="Q826" s="180"/>
      <c r="R826" s="180"/>
      <c r="S826" s="186"/>
    </row>
    <row r="827" spans="1:19" ht="15" hidden="1" x14ac:dyDescent="0.25">
      <c r="A827" s="157"/>
      <c r="B827" s="187" t="s">
        <v>1780</v>
      </c>
      <c r="C827" s="188" t="s">
        <v>1781</v>
      </c>
      <c r="D827" s="187" t="s">
        <v>1607</v>
      </c>
      <c r="E827" s="180"/>
      <c r="F827" s="189"/>
      <c r="G827" s="180"/>
      <c r="H827" s="180"/>
      <c r="I827" s="199"/>
      <c r="J827" s="199"/>
      <c r="K827" s="180"/>
      <c r="L827" s="180"/>
      <c r="M827" s="180"/>
      <c r="N827" s="201"/>
      <c r="O827" s="180"/>
      <c r="P827" s="180"/>
      <c r="Q827" s="180"/>
      <c r="R827" s="180"/>
      <c r="S827" s="186"/>
    </row>
    <row r="828" spans="1:19" ht="15" hidden="1" x14ac:dyDescent="0.25">
      <c r="A828" s="157"/>
      <c r="B828" s="187" t="s">
        <v>1782</v>
      </c>
      <c r="C828" s="188" t="s">
        <v>1783</v>
      </c>
      <c r="D828" s="187" t="s">
        <v>1607</v>
      </c>
      <c r="E828" s="180"/>
      <c r="F828" s="189"/>
      <c r="G828" s="180"/>
      <c r="H828" s="180"/>
      <c r="I828" s="199"/>
      <c r="J828" s="199"/>
      <c r="K828" s="180"/>
      <c r="L828" s="180"/>
      <c r="M828" s="180"/>
      <c r="N828" s="201"/>
      <c r="O828" s="180"/>
      <c r="P828" s="180"/>
      <c r="Q828" s="180"/>
      <c r="R828" s="180"/>
      <c r="S828" s="186"/>
    </row>
    <row r="829" spans="1:19" ht="15" hidden="1" x14ac:dyDescent="0.25">
      <c r="A829" s="157"/>
      <c r="B829" s="187" t="s">
        <v>1784</v>
      </c>
      <c r="C829" s="188" t="s">
        <v>1785</v>
      </c>
      <c r="D829" s="187" t="s">
        <v>1607</v>
      </c>
      <c r="E829" s="180"/>
      <c r="F829" s="189"/>
      <c r="G829" s="180"/>
      <c r="H829" s="180"/>
      <c r="I829" s="199"/>
      <c r="J829" s="199"/>
      <c r="K829" s="180"/>
      <c r="L829" s="180"/>
      <c r="M829" s="180"/>
      <c r="N829" s="201"/>
      <c r="O829" s="180"/>
      <c r="P829" s="180"/>
      <c r="Q829" s="180"/>
      <c r="R829" s="180"/>
      <c r="S829" s="186"/>
    </row>
    <row r="830" spans="1:19" ht="15" hidden="1" x14ac:dyDescent="0.25">
      <c r="A830" s="157"/>
      <c r="B830" s="187" t="s">
        <v>1786</v>
      </c>
      <c r="C830" s="188" t="s">
        <v>1787</v>
      </c>
      <c r="D830" s="187" t="s">
        <v>1607</v>
      </c>
      <c r="E830" s="180"/>
      <c r="F830" s="189"/>
      <c r="G830" s="180"/>
      <c r="H830" s="180"/>
      <c r="I830" s="199"/>
      <c r="J830" s="199"/>
      <c r="K830" s="180"/>
      <c r="L830" s="180"/>
      <c r="M830" s="180"/>
      <c r="N830" s="201"/>
      <c r="O830" s="180"/>
      <c r="P830" s="180"/>
      <c r="Q830" s="180"/>
      <c r="R830" s="180"/>
      <c r="S830" s="186"/>
    </row>
    <row r="831" spans="1:19" ht="15" hidden="1" x14ac:dyDescent="0.25">
      <c r="A831" s="157"/>
      <c r="B831" s="187" t="s">
        <v>1788</v>
      </c>
      <c r="C831" s="188" t="s">
        <v>1789</v>
      </c>
      <c r="D831" s="187" t="s">
        <v>1607</v>
      </c>
      <c r="E831" s="180"/>
      <c r="F831" s="189"/>
      <c r="G831" s="180"/>
      <c r="H831" s="180"/>
      <c r="I831" s="199"/>
      <c r="J831" s="199"/>
      <c r="K831" s="180"/>
      <c r="L831" s="180"/>
      <c r="M831" s="180"/>
      <c r="N831" s="201"/>
      <c r="O831" s="180"/>
      <c r="P831" s="180"/>
      <c r="Q831" s="180"/>
      <c r="R831" s="180"/>
      <c r="S831" s="186"/>
    </row>
    <row r="832" spans="1:19" ht="15" hidden="1" x14ac:dyDescent="0.25">
      <c r="A832" s="157"/>
      <c r="B832" s="187" t="s">
        <v>1790</v>
      </c>
      <c r="C832" s="188" t="s">
        <v>1791</v>
      </c>
      <c r="D832" s="187" t="s">
        <v>1607</v>
      </c>
      <c r="E832" s="180"/>
      <c r="F832" s="189"/>
      <c r="G832" s="180"/>
      <c r="H832" s="180"/>
      <c r="I832" s="199"/>
      <c r="J832" s="199"/>
      <c r="K832" s="180"/>
      <c r="L832" s="180"/>
      <c r="M832" s="180"/>
      <c r="N832" s="201"/>
      <c r="O832" s="180"/>
      <c r="P832" s="180"/>
      <c r="Q832" s="180"/>
      <c r="R832" s="180"/>
      <c r="S832" s="186"/>
    </row>
    <row r="833" spans="1:19" ht="15" hidden="1" x14ac:dyDescent="0.25">
      <c r="A833" s="157"/>
      <c r="B833" s="187" t="s">
        <v>1792</v>
      </c>
      <c r="C833" s="188" t="s">
        <v>1713</v>
      </c>
      <c r="D833" s="187" t="s">
        <v>1607</v>
      </c>
      <c r="E833" s="180"/>
      <c r="F833" s="189"/>
      <c r="G833" s="180"/>
      <c r="H833" s="180"/>
      <c r="I833" s="199"/>
      <c r="J833" s="199"/>
      <c r="K833" s="180"/>
      <c r="L833" s="180"/>
      <c r="M833" s="180"/>
      <c r="N833" s="201"/>
      <c r="O833" s="180"/>
      <c r="P833" s="180"/>
      <c r="Q833" s="180"/>
      <c r="R833" s="180"/>
      <c r="S833" s="186"/>
    </row>
    <row r="834" spans="1:19" ht="15" hidden="1" x14ac:dyDescent="0.25">
      <c r="A834" s="157"/>
      <c r="B834" s="187" t="s">
        <v>1793</v>
      </c>
      <c r="C834" s="188" t="s">
        <v>1713</v>
      </c>
      <c r="D834" s="187" t="s">
        <v>1609</v>
      </c>
      <c r="E834" s="180"/>
      <c r="F834" s="189"/>
      <c r="G834" s="180"/>
      <c r="H834" s="180"/>
      <c r="I834" s="199"/>
      <c r="J834" s="199"/>
      <c r="K834" s="180"/>
      <c r="L834" s="180"/>
      <c r="M834" s="180"/>
      <c r="N834" s="201"/>
      <c r="O834" s="180"/>
      <c r="P834" s="180"/>
      <c r="Q834" s="180"/>
      <c r="R834" s="180"/>
      <c r="S834" s="186"/>
    </row>
    <row r="835" spans="1:19" ht="15" hidden="1" x14ac:dyDescent="0.25">
      <c r="A835" s="157"/>
      <c r="B835" s="187" t="s">
        <v>1794</v>
      </c>
      <c r="C835" s="188" t="s">
        <v>1716</v>
      </c>
      <c r="D835" s="187" t="s">
        <v>1607</v>
      </c>
      <c r="E835" s="180"/>
      <c r="F835" s="189"/>
      <c r="G835" s="180"/>
      <c r="H835" s="180"/>
      <c r="I835" s="199"/>
      <c r="J835" s="199"/>
      <c r="K835" s="180"/>
      <c r="L835" s="180"/>
      <c r="M835" s="180"/>
      <c r="N835" s="201"/>
      <c r="O835" s="180"/>
      <c r="P835" s="180"/>
      <c r="Q835" s="180"/>
      <c r="R835" s="180"/>
      <c r="S835" s="186"/>
    </row>
    <row r="836" spans="1:19" ht="15" hidden="1" x14ac:dyDescent="0.25">
      <c r="A836" s="157"/>
      <c r="B836" s="187" t="s">
        <v>1795</v>
      </c>
      <c r="C836" s="188" t="s">
        <v>1716</v>
      </c>
      <c r="D836" s="187" t="s">
        <v>1609</v>
      </c>
      <c r="E836" s="180"/>
      <c r="F836" s="189"/>
      <c r="G836" s="180"/>
      <c r="H836" s="180"/>
      <c r="I836" s="199"/>
      <c r="J836" s="199"/>
      <c r="K836" s="180"/>
      <c r="L836" s="180"/>
      <c r="M836" s="180"/>
      <c r="N836" s="201"/>
      <c r="O836" s="180"/>
      <c r="P836" s="180"/>
      <c r="Q836" s="180"/>
      <c r="R836" s="180"/>
      <c r="S836" s="186"/>
    </row>
    <row r="837" spans="1:19" ht="15" hidden="1" x14ac:dyDescent="0.25">
      <c r="A837" s="157"/>
      <c r="B837" s="187" t="s">
        <v>1796</v>
      </c>
      <c r="C837" s="188" t="s">
        <v>1797</v>
      </c>
      <c r="D837" s="187" t="s">
        <v>1607</v>
      </c>
      <c r="E837" s="180"/>
      <c r="F837" s="189"/>
      <c r="G837" s="180"/>
      <c r="H837" s="180"/>
      <c r="I837" s="199"/>
      <c r="J837" s="199"/>
      <c r="K837" s="180"/>
      <c r="L837" s="180"/>
      <c r="M837" s="180"/>
      <c r="N837" s="201"/>
      <c r="O837" s="180"/>
      <c r="P837" s="180"/>
      <c r="Q837" s="180"/>
      <c r="R837" s="180"/>
      <c r="S837" s="186"/>
    </row>
    <row r="838" spans="1:19" ht="15" hidden="1" x14ac:dyDescent="0.25">
      <c r="A838" s="157"/>
      <c r="B838" s="187" t="s">
        <v>1798</v>
      </c>
      <c r="C838" s="188" t="s">
        <v>1799</v>
      </c>
      <c r="D838" s="187" t="s">
        <v>1607</v>
      </c>
      <c r="E838" s="180"/>
      <c r="F838" s="189"/>
      <c r="G838" s="180"/>
      <c r="H838" s="180"/>
      <c r="I838" s="199"/>
      <c r="J838" s="199"/>
      <c r="K838" s="180"/>
      <c r="L838" s="180"/>
      <c r="M838" s="180"/>
      <c r="N838" s="201"/>
      <c r="O838" s="180"/>
      <c r="P838" s="180"/>
      <c r="Q838" s="180"/>
      <c r="R838" s="180"/>
      <c r="S838" s="186"/>
    </row>
    <row r="839" spans="1:19" ht="15" hidden="1" x14ac:dyDescent="0.25">
      <c r="A839" s="157"/>
      <c r="B839" s="187" t="s">
        <v>1800</v>
      </c>
      <c r="C839" s="188" t="s">
        <v>1801</v>
      </c>
      <c r="D839" s="187" t="s">
        <v>1607</v>
      </c>
      <c r="E839" s="180"/>
      <c r="F839" s="189"/>
      <c r="G839" s="180"/>
      <c r="H839" s="180"/>
      <c r="I839" s="199"/>
      <c r="J839" s="199"/>
      <c r="K839" s="180"/>
      <c r="L839" s="180"/>
      <c r="M839" s="180"/>
      <c r="N839" s="201"/>
      <c r="O839" s="180"/>
      <c r="P839" s="180"/>
      <c r="Q839" s="180"/>
      <c r="R839" s="180"/>
      <c r="S839" s="186"/>
    </row>
    <row r="840" spans="1:19" ht="15" hidden="1" x14ac:dyDescent="0.25">
      <c r="A840" s="157"/>
      <c r="B840" s="187" t="s">
        <v>1802</v>
      </c>
      <c r="C840" s="188" t="s">
        <v>1803</v>
      </c>
      <c r="D840" s="187" t="s">
        <v>1607</v>
      </c>
      <c r="E840" s="180"/>
      <c r="F840" s="189"/>
      <c r="G840" s="180"/>
      <c r="H840" s="180"/>
      <c r="I840" s="199"/>
      <c r="J840" s="199"/>
      <c r="K840" s="180"/>
      <c r="L840" s="180"/>
      <c r="M840" s="180"/>
      <c r="N840" s="201"/>
      <c r="O840" s="180"/>
      <c r="P840" s="180"/>
      <c r="Q840" s="180"/>
      <c r="R840" s="180"/>
      <c r="S840" s="186"/>
    </row>
    <row r="841" spans="1:19" ht="15" hidden="1" x14ac:dyDescent="0.25">
      <c r="A841" s="157"/>
      <c r="B841" s="187" t="s">
        <v>1804</v>
      </c>
      <c r="C841" s="188" t="s">
        <v>1805</v>
      </c>
      <c r="D841" s="187" t="s">
        <v>1607</v>
      </c>
      <c r="E841" s="180"/>
      <c r="F841" s="189"/>
      <c r="G841" s="180"/>
      <c r="H841" s="180"/>
      <c r="I841" s="199"/>
      <c r="J841" s="199"/>
      <c r="K841" s="180"/>
      <c r="L841" s="180"/>
      <c r="M841" s="180"/>
      <c r="N841" s="201"/>
      <c r="O841" s="180"/>
      <c r="P841" s="180"/>
      <c r="Q841" s="180"/>
      <c r="R841" s="180"/>
      <c r="S841" s="186"/>
    </row>
    <row r="842" spans="1:19" ht="15" hidden="1" x14ac:dyDescent="0.25">
      <c r="A842" s="157"/>
      <c r="B842" s="187" t="s">
        <v>1806</v>
      </c>
      <c r="C842" s="188" t="s">
        <v>1807</v>
      </c>
      <c r="D842" s="187" t="s">
        <v>1607</v>
      </c>
      <c r="E842" s="180"/>
      <c r="F842" s="189"/>
      <c r="G842" s="180"/>
      <c r="H842" s="180"/>
      <c r="I842" s="199"/>
      <c r="J842" s="199"/>
      <c r="K842" s="180"/>
      <c r="L842" s="180"/>
      <c r="M842" s="180"/>
      <c r="N842" s="201"/>
      <c r="O842" s="180"/>
      <c r="P842" s="180"/>
      <c r="Q842" s="180"/>
      <c r="R842" s="180"/>
      <c r="S842" s="186"/>
    </row>
    <row r="843" spans="1:19" ht="15" hidden="1" x14ac:dyDescent="0.25">
      <c r="A843" s="157"/>
      <c r="B843" s="187" t="s">
        <v>1808</v>
      </c>
      <c r="C843" s="188" t="s">
        <v>1809</v>
      </c>
      <c r="D843" s="187" t="s">
        <v>1607</v>
      </c>
      <c r="E843" s="180"/>
      <c r="F843" s="189"/>
      <c r="G843" s="180"/>
      <c r="H843" s="180"/>
      <c r="I843" s="199"/>
      <c r="J843" s="199"/>
      <c r="K843" s="180"/>
      <c r="L843" s="180"/>
      <c r="M843" s="180"/>
      <c r="N843" s="201"/>
      <c r="O843" s="180"/>
      <c r="P843" s="180"/>
      <c r="Q843" s="180"/>
      <c r="R843" s="180"/>
      <c r="S843" s="186"/>
    </row>
    <row r="844" spans="1:19" ht="15" hidden="1" x14ac:dyDescent="0.25">
      <c r="A844" s="157"/>
      <c r="B844" s="187" t="s">
        <v>1810</v>
      </c>
      <c r="C844" s="188" t="s">
        <v>1811</v>
      </c>
      <c r="D844" s="187" t="s">
        <v>1607</v>
      </c>
      <c r="E844" s="180"/>
      <c r="F844" s="189"/>
      <c r="G844" s="180"/>
      <c r="H844" s="180"/>
      <c r="I844" s="199"/>
      <c r="J844" s="199"/>
      <c r="K844" s="180"/>
      <c r="L844" s="180"/>
      <c r="M844" s="180"/>
      <c r="N844" s="201"/>
      <c r="O844" s="180"/>
      <c r="P844" s="180"/>
      <c r="Q844" s="180"/>
      <c r="R844" s="180"/>
      <c r="S844" s="186"/>
    </row>
    <row r="845" spans="1:19" ht="15" hidden="1" x14ac:dyDescent="0.25">
      <c r="A845" s="157"/>
      <c r="B845" s="187" t="s">
        <v>1812</v>
      </c>
      <c r="C845" s="188" t="s">
        <v>1813</v>
      </c>
      <c r="D845" s="187" t="s">
        <v>1607</v>
      </c>
      <c r="E845" s="180"/>
      <c r="F845" s="189"/>
      <c r="G845" s="180"/>
      <c r="H845" s="180"/>
      <c r="I845" s="199"/>
      <c r="J845" s="199"/>
      <c r="K845" s="180"/>
      <c r="L845" s="180"/>
      <c r="M845" s="180"/>
      <c r="N845" s="201"/>
      <c r="O845" s="180"/>
      <c r="P845" s="180"/>
      <c r="Q845" s="180"/>
      <c r="R845" s="180"/>
      <c r="S845" s="186"/>
    </row>
    <row r="846" spans="1:19" ht="15" hidden="1" x14ac:dyDescent="0.25">
      <c r="A846" s="157"/>
      <c r="B846" s="187" t="s">
        <v>1814</v>
      </c>
      <c r="C846" s="188" t="s">
        <v>1815</v>
      </c>
      <c r="D846" s="187" t="s">
        <v>1607</v>
      </c>
      <c r="E846" s="180"/>
      <c r="F846" s="189"/>
      <c r="G846" s="180"/>
      <c r="H846" s="180"/>
      <c r="I846" s="199"/>
      <c r="J846" s="199"/>
      <c r="K846" s="180"/>
      <c r="L846" s="180"/>
      <c r="M846" s="180"/>
      <c r="N846" s="201"/>
      <c r="O846" s="180"/>
      <c r="P846" s="180"/>
      <c r="Q846" s="180"/>
      <c r="R846" s="180"/>
      <c r="S846" s="186"/>
    </row>
    <row r="847" spans="1:19" ht="15" hidden="1" x14ac:dyDescent="0.25">
      <c r="A847" s="157"/>
      <c r="B847" s="187" t="s">
        <v>1816</v>
      </c>
      <c r="C847" s="188" t="s">
        <v>1817</v>
      </c>
      <c r="D847" s="187" t="s">
        <v>1609</v>
      </c>
      <c r="E847" s="180"/>
      <c r="F847" s="189"/>
      <c r="G847" s="180"/>
      <c r="H847" s="180"/>
      <c r="I847" s="199"/>
      <c r="J847" s="199"/>
      <c r="K847" s="180"/>
      <c r="L847" s="180"/>
      <c r="M847" s="180"/>
      <c r="N847" s="201"/>
      <c r="O847" s="180"/>
      <c r="P847" s="180"/>
      <c r="Q847" s="180"/>
      <c r="R847" s="180"/>
      <c r="S847" s="186"/>
    </row>
    <row r="848" spans="1:19" ht="15" hidden="1" x14ac:dyDescent="0.25">
      <c r="A848" s="157"/>
      <c r="B848" s="187" t="s">
        <v>1818</v>
      </c>
      <c r="C848" s="188" t="s">
        <v>1819</v>
      </c>
      <c r="D848" s="187" t="s">
        <v>1607</v>
      </c>
      <c r="E848" s="180"/>
      <c r="F848" s="189"/>
      <c r="G848" s="180"/>
      <c r="H848" s="180"/>
      <c r="I848" s="199"/>
      <c r="J848" s="199"/>
      <c r="K848" s="180"/>
      <c r="L848" s="180"/>
      <c r="M848" s="180"/>
      <c r="N848" s="201"/>
      <c r="O848" s="180"/>
      <c r="P848" s="180"/>
      <c r="Q848" s="180"/>
      <c r="R848" s="180"/>
      <c r="S848" s="186"/>
    </row>
    <row r="849" spans="1:19" ht="15" hidden="1" x14ac:dyDescent="0.25">
      <c r="A849" s="157"/>
      <c r="B849" s="187" t="s">
        <v>1820</v>
      </c>
      <c r="C849" s="188" t="s">
        <v>1821</v>
      </c>
      <c r="D849" s="187" t="s">
        <v>1607</v>
      </c>
      <c r="E849" s="180"/>
      <c r="F849" s="189"/>
      <c r="G849" s="180"/>
      <c r="H849" s="180"/>
      <c r="I849" s="199"/>
      <c r="J849" s="199"/>
      <c r="K849" s="180"/>
      <c r="L849" s="180"/>
      <c r="M849" s="180"/>
      <c r="N849" s="201"/>
      <c r="O849" s="180"/>
      <c r="P849" s="180"/>
      <c r="Q849" s="180"/>
      <c r="R849" s="180"/>
      <c r="S849" s="186"/>
    </row>
    <row r="850" spans="1:19" ht="15" hidden="1" x14ac:dyDescent="0.25">
      <c r="A850" s="157"/>
      <c r="B850" s="187" t="s">
        <v>1822</v>
      </c>
      <c r="C850" s="188" t="s">
        <v>1823</v>
      </c>
      <c r="D850" s="187" t="s">
        <v>1607</v>
      </c>
      <c r="E850" s="180"/>
      <c r="F850" s="189"/>
      <c r="G850" s="180"/>
      <c r="H850" s="180"/>
      <c r="I850" s="199"/>
      <c r="J850" s="199"/>
      <c r="K850" s="180"/>
      <c r="L850" s="180"/>
      <c r="M850" s="180"/>
      <c r="N850" s="201"/>
      <c r="O850" s="180"/>
      <c r="P850" s="180"/>
      <c r="Q850" s="180"/>
      <c r="R850" s="180"/>
      <c r="S850" s="186"/>
    </row>
    <row r="851" spans="1:19" ht="15" hidden="1" x14ac:dyDescent="0.25">
      <c r="A851" s="157"/>
      <c r="B851" s="187" t="s">
        <v>1824</v>
      </c>
      <c r="C851" s="188" t="s">
        <v>1825</v>
      </c>
      <c r="D851" s="187" t="s">
        <v>1609</v>
      </c>
      <c r="E851" s="180"/>
      <c r="F851" s="189"/>
      <c r="G851" s="180"/>
      <c r="H851" s="180"/>
      <c r="I851" s="199"/>
      <c r="J851" s="199"/>
      <c r="K851" s="180"/>
      <c r="L851" s="180"/>
      <c r="M851" s="180"/>
      <c r="N851" s="201"/>
      <c r="O851" s="180"/>
      <c r="P851" s="180"/>
      <c r="Q851" s="180"/>
      <c r="R851" s="180"/>
      <c r="S851" s="186"/>
    </row>
    <row r="852" spans="1:19" ht="15" hidden="1" x14ac:dyDescent="0.25">
      <c r="A852" s="157"/>
      <c r="B852" s="187" t="s">
        <v>1826</v>
      </c>
      <c r="C852" s="188" t="s">
        <v>1827</v>
      </c>
      <c r="D852" s="187" t="s">
        <v>1607</v>
      </c>
      <c r="E852" s="180"/>
      <c r="F852" s="189"/>
      <c r="G852" s="180"/>
      <c r="H852" s="180"/>
      <c r="I852" s="199"/>
      <c r="J852" s="199"/>
      <c r="K852" s="180"/>
      <c r="L852" s="180"/>
      <c r="M852" s="180"/>
      <c r="N852" s="201"/>
      <c r="O852" s="180"/>
      <c r="P852" s="180"/>
      <c r="Q852" s="180"/>
      <c r="R852" s="180"/>
      <c r="S852" s="186"/>
    </row>
    <row r="853" spans="1:19" ht="15" hidden="1" x14ac:dyDescent="0.25">
      <c r="A853" s="157"/>
      <c r="B853" s="187" t="s">
        <v>1828</v>
      </c>
      <c r="C853" s="188" t="s">
        <v>1829</v>
      </c>
      <c r="D853" s="187" t="s">
        <v>1607</v>
      </c>
      <c r="E853" s="180"/>
      <c r="F853" s="189"/>
      <c r="G853" s="180"/>
      <c r="H853" s="180"/>
      <c r="I853" s="199"/>
      <c r="J853" s="199"/>
      <c r="K853" s="180"/>
      <c r="L853" s="180"/>
      <c r="M853" s="180"/>
      <c r="N853" s="201"/>
      <c r="O853" s="180"/>
      <c r="P853" s="180"/>
      <c r="Q853" s="180"/>
      <c r="R853" s="180"/>
      <c r="S853" s="186"/>
    </row>
    <row r="854" spans="1:19" ht="15" hidden="1" x14ac:dyDescent="0.25">
      <c r="A854" s="157"/>
      <c r="B854" s="187" t="s">
        <v>1830</v>
      </c>
      <c r="C854" s="188" t="s">
        <v>1831</v>
      </c>
      <c r="D854" s="187" t="s">
        <v>1607</v>
      </c>
      <c r="E854" s="180"/>
      <c r="F854" s="189"/>
      <c r="G854" s="180"/>
      <c r="H854" s="180"/>
      <c r="I854" s="199"/>
      <c r="J854" s="199"/>
      <c r="K854" s="180"/>
      <c r="L854" s="180"/>
      <c r="M854" s="180"/>
      <c r="N854" s="201"/>
      <c r="O854" s="180"/>
      <c r="P854" s="180"/>
      <c r="Q854" s="180"/>
      <c r="R854" s="180"/>
      <c r="S854" s="186"/>
    </row>
    <row r="855" spans="1:19" ht="15" hidden="1" x14ac:dyDescent="0.25">
      <c r="A855" s="157"/>
      <c r="B855" s="187" t="s">
        <v>1832</v>
      </c>
      <c r="C855" s="188" t="s">
        <v>1833</v>
      </c>
      <c r="D855" s="187" t="s">
        <v>1607</v>
      </c>
      <c r="E855" s="180"/>
      <c r="F855" s="189"/>
      <c r="G855" s="180"/>
      <c r="H855" s="180"/>
      <c r="I855" s="199"/>
      <c r="J855" s="199"/>
      <c r="K855" s="180"/>
      <c r="L855" s="180"/>
      <c r="M855" s="180"/>
      <c r="N855" s="201"/>
      <c r="O855" s="180"/>
      <c r="P855" s="180"/>
      <c r="Q855" s="180"/>
      <c r="R855" s="180"/>
      <c r="S855" s="186"/>
    </row>
    <row r="856" spans="1:19" ht="15" hidden="1" x14ac:dyDescent="0.25">
      <c r="A856" s="157"/>
      <c r="B856" s="187" t="s">
        <v>1834</v>
      </c>
      <c r="C856" s="188" t="s">
        <v>1835</v>
      </c>
      <c r="D856" s="187" t="s">
        <v>1607</v>
      </c>
      <c r="E856" s="180"/>
      <c r="F856" s="189"/>
      <c r="G856" s="180"/>
      <c r="H856" s="180"/>
      <c r="I856" s="199"/>
      <c r="J856" s="199"/>
      <c r="K856" s="180"/>
      <c r="L856" s="180"/>
      <c r="M856" s="180"/>
      <c r="N856" s="201"/>
      <c r="O856" s="180"/>
      <c r="P856" s="180"/>
      <c r="Q856" s="180"/>
      <c r="R856" s="180"/>
      <c r="S856" s="186"/>
    </row>
    <row r="857" spans="1:19" ht="15" hidden="1" x14ac:dyDescent="0.25">
      <c r="A857" s="157"/>
      <c r="B857" s="187" t="s">
        <v>1836</v>
      </c>
      <c r="C857" s="188" t="s">
        <v>1837</v>
      </c>
      <c r="D857" s="187" t="s">
        <v>1607</v>
      </c>
      <c r="E857" s="180"/>
      <c r="F857" s="189"/>
      <c r="G857" s="180"/>
      <c r="H857" s="180"/>
      <c r="I857" s="199"/>
      <c r="J857" s="199"/>
      <c r="K857" s="180"/>
      <c r="L857" s="180"/>
      <c r="M857" s="180"/>
      <c r="N857" s="201"/>
      <c r="O857" s="180"/>
      <c r="P857" s="180"/>
      <c r="Q857" s="180"/>
      <c r="R857" s="180"/>
      <c r="S857" s="186"/>
    </row>
    <row r="858" spans="1:19" ht="15" hidden="1" x14ac:dyDescent="0.25">
      <c r="A858" s="157"/>
      <c r="B858" s="187" t="s">
        <v>1838</v>
      </c>
      <c r="C858" s="188" t="s">
        <v>1839</v>
      </c>
      <c r="D858" s="187" t="s">
        <v>1607</v>
      </c>
      <c r="E858" s="180"/>
      <c r="F858" s="189"/>
      <c r="G858" s="180"/>
      <c r="H858" s="180"/>
      <c r="I858" s="199"/>
      <c r="J858" s="199"/>
      <c r="K858" s="180"/>
      <c r="L858" s="180"/>
      <c r="M858" s="180"/>
      <c r="N858" s="201"/>
      <c r="O858" s="180"/>
      <c r="P858" s="180"/>
      <c r="Q858" s="180"/>
      <c r="R858" s="180"/>
      <c r="S858" s="186"/>
    </row>
    <row r="859" spans="1:19" ht="15" hidden="1" x14ac:dyDescent="0.25">
      <c r="A859" s="157"/>
      <c r="B859" s="187" t="s">
        <v>1840</v>
      </c>
      <c r="C859" s="188" t="s">
        <v>1841</v>
      </c>
      <c r="D859" s="187" t="s">
        <v>1607</v>
      </c>
      <c r="E859" s="180"/>
      <c r="F859" s="189"/>
      <c r="G859" s="180"/>
      <c r="H859" s="180"/>
      <c r="I859" s="199"/>
      <c r="J859" s="199"/>
      <c r="K859" s="180"/>
      <c r="L859" s="180"/>
      <c r="M859" s="180"/>
      <c r="N859" s="201"/>
      <c r="O859" s="180"/>
      <c r="P859" s="180"/>
      <c r="Q859" s="180"/>
      <c r="R859" s="180"/>
      <c r="S859" s="186"/>
    </row>
    <row r="860" spans="1:19" ht="15" hidden="1" x14ac:dyDescent="0.25">
      <c r="A860" s="157"/>
      <c r="B860" s="187" t="s">
        <v>1842</v>
      </c>
      <c r="C860" s="188" t="s">
        <v>1843</v>
      </c>
      <c r="D860" s="187" t="s">
        <v>1607</v>
      </c>
      <c r="E860" s="180"/>
      <c r="F860" s="189"/>
      <c r="G860" s="180"/>
      <c r="H860" s="180"/>
      <c r="I860" s="199"/>
      <c r="J860" s="199"/>
      <c r="K860" s="180"/>
      <c r="L860" s="180"/>
      <c r="M860" s="180"/>
      <c r="N860" s="201"/>
      <c r="O860" s="180"/>
      <c r="P860" s="180"/>
      <c r="Q860" s="180"/>
      <c r="R860" s="180"/>
      <c r="S860" s="186"/>
    </row>
    <row r="861" spans="1:19" ht="15" hidden="1" x14ac:dyDescent="0.25">
      <c r="A861" s="157"/>
      <c r="B861" s="187" t="s">
        <v>1844</v>
      </c>
      <c r="C861" s="188" t="s">
        <v>1845</v>
      </c>
      <c r="D861" s="187" t="s">
        <v>1607</v>
      </c>
      <c r="E861" s="180"/>
      <c r="F861" s="189"/>
      <c r="G861" s="180"/>
      <c r="H861" s="180"/>
      <c r="I861" s="199"/>
      <c r="J861" s="199"/>
      <c r="K861" s="180"/>
      <c r="L861" s="180"/>
      <c r="M861" s="180"/>
      <c r="N861" s="201"/>
      <c r="O861" s="180"/>
      <c r="P861" s="180"/>
      <c r="Q861" s="180"/>
      <c r="R861" s="180"/>
      <c r="S861" s="186"/>
    </row>
    <row r="862" spans="1:19" ht="15" hidden="1" x14ac:dyDescent="0.25">
      <c r="A862" s="157"/>
      <c r="B862" s="187" t="s">
        <v>1846</v>
      </c>
      <c r="C862" s="188" t="s">
        <v>1847</v>
      </c>
      <c r="D862" s="187" t="s">
        <v>1607</v>
      </c>
      <c r="E862" s="180"/>
      <c r="F862" s="189"/>
      <c r="G862" s="180"/>
      <c r="H862" s="180"/>
      <c r="I862" s="199"/>
      <c r="J862" s="199"/>
      <c r="K862" s="180"/>
      <c r="L862" s="180"/>
      <c r="M862" s="180"/>
      <c r="N862" s="201"/>
      <c r="O862" s="180"/>
      <c r="P862" s="180"/>
      <c r="Q862" s="180"/>
      <c r="R862" s="180"/>
      <c r="S862" s="186"/>
    </row>
    <row r="863" spans="1:19" ht="15" hidden="1" x14ac:dyDescent="0.25">
      <c r="A863" s="157"/>
      <c r="B863" s="187" t="s">
        <v>1848</v>
      </c>
      <c r="C863" s="188" t="s">
        <v>1849</v>
      </c>
      <c r="D863" s="187" t="s">
        <v>1607</v>
      </c>
      <c r="E863" s="180"/>
      <c r="F863" s="189"/>
      <c r="G863" s="180"/>
      <c r="H863" s="180"/>
      <c r="I863" s="199"/>
      <c r="J863" s="199"/>
      <c r="K863" s="180"/>
      <c r="L863" s="180"/>
      <c r="M863" s="180"/>
      <c r="N863" s="201"/>
      <c r="O863" s="180"/>
      <c r="P863" s="180"/>
      <c r="Q863" s="180"/>
      <c r="R863" s="180"/>
      <c r="S863" s="186"/>
    </row>
    <row r="864" spans="1:19" ht="15" hidden="1" x14ac:dyDescent="0.25">
      <c r="A864" s="157"/>
      <c r="B864" s="187" t="s">
        <v>1850</v>
      </c>
      <c r="C864" s="188" t="s">
        <v>1851</v>
      </c>
      <c r="D864" s="187" t="s">
        <v>1607</v>
      </c>
      <c r="E864" s="180"/>
      <c r="F864" s="189"/>
      <c r="G864" s="180"/>
      <c r="H864" s="180"/>
      <c r="I864" s="199"/>
      <c r="J864" s="199"/>
      <c r="K864" s="180"/>
      <c r="L864" s="180"/>
      <c r="M864" s="180"/>
      <c r="N864" s="201"/>
      <c r="O864" s="180"/>
      <c r="P864" s="180"/>
      <c r="Q864" s="180"/>
      <c r="R864" s="180"/>
      <c r="S864" s="186"/>
    </row>
    <row r="865" spans="1:19" ht="15" hidden="1" x14ac:dyDescent="0.25">
      <c r="A865" s="157"/>
      <c r="B865" s="187" t="s">
        <v>1852</v>
      </c>
      <c r="C865" s="188" t="s">
        <v>1853</v>
      </c>
      <c r="D865" s="187" t="s">
        <v>1609</v>
      </c>
      <c r="E865" s="180"/>
      <c r="F865" s="189"/>
      <c r="G865" s="180"/>
      <c r="H865" s="180"/>
      <c r="I865" s="199"/>
      <c r="J865" s="199"/>
      <c r="K865" s="180"/>
      <c r="L865" s="180"/>
      <c r="M865" s="180"/>
      <c r="N865" s="201"/>
      <c r="O865" s="180"/>
      <c r="P865" s="180"/>
      <c r="Q865" s="180"/>
      <c r="R865" s="180"/>
      <c r="S865" s="186"/>
    </row>
    <row r="866" spans="1:19" ht="15" hidden="1" x14ac:dyDescent="0.25">
      <c r="A866" s="157"/>
      <c r="B866" s="187" t="s">
        <v>1854</v>
      </c>
      <c r="C866" s="188" t="s">
        <v>1855</v>
      </c>
      <c r="D866" s="187" t="s">
        <v>1607</v>
      </c>
      <c r="E866" s="180"/>
      <c r="F866" s="189"/>
      <c r="G866" s="180"/>
      <c r="H866" s="180"/>
      <c r="I866" s="199"/>
      <c r="J866" s="199"/>
      <c r="K866" s="180"/>
      <c r="L866" s="180"/>
      <c r="M866" s="180"/>
      <c r="N866" s="201"/>
      <c r="O866" s="180"/>
      <c r="P866" s="180"/>
      <c r="Q866" s="180"/>
      <c r="R866" s="180"/>
      <c r="S866" s="186"/>
    </row>
    <row r="867" spans="1:19" ht="15" hidden="1" x14ac:dyDescent="0.25">
      <c r="A867" s="157"/>
      <c r="B867" s="187" t="s">
        <v>1856</v>
      </c>
      <c r="C867" s="188" t="s">
        <v>1857</v>
      </c>
      <c r="D867" s="187" t="s">
        <v>1609</v>
      </c>
      <c r="E867" s="180"/>
      <c r="F867" s="189"/>
      <c r="G867" s="180"/>
      <c r="H867" s="180"/>
      <c r="I867" s="199"/>
      <c r="J867" s="199"/>
      <c r="K867" s="180"/>
      <c r="L867" s="180"/>
      <c r="M867" s="180"/>
      <c r="N867" s="201"/>
      <c r="O867" s="180"/>
      <c r="P867" s="180"/>
      <c r="Q867" s="180"/>
      <c r="R867" s="180"/>
      <c r="S867" s="186"/>
    </row>
    <row r="868" spans="1:19" ht="15" hidden="1" x14ac:dyDescent="0.25">
      <c r="A868" s="157"/>
      <c r="B868" s="187" t="s">
        <v>1858</v>
      </c>
      <c r="C868" s="188" t="s">
        <v>1859</v>
      </c>
      <c r="D868" s="187" t="s">
        <v>1607</v>
      </c>
      <c r="E868" s="180"/>
      <c r="F868" s="189"/>
      <c r="G868" s="180"/>
      <c r="H868" s="180"/>
      <c r="I868" s="199"/>
      <c r="J868" s="199"/>
      <c r="K868" s="180"/>
      <c r="L868" s="180"/>
      <c r="M868" s="180"/>
      <c r="N868" s="201"/>
      <c r="O868" s="180"/>
      <c r="P868" s="180"/>
      <c r="Q868" s="180"/>
      <c r="R868" s="180"/>
      <c r="S868" s="186"/>
    </row>
    <row r="869" spans="1:19" ht="15" hidden="1" x14ac:dyDescent="0.25">
      <c r="A869" s="157"/>
      <c r="B869" s="187" t="s">
        <v>1860</v>
      </c>
      <c r="C869" s="188" t="s">
        <v>1861</v>
      </c>
      <c r="D869" s="187" t="s">
        <v>1609</v>
      </c>
      <c r="E869" s="180"/>
      <c r="F869" s="189"/>
      <c r="G869" s="180"/>
      <c r="H869" s="180"/>
      <c r="I869" s="199"/>
      <c r="J869" s="199"/>
      <c r="K869" s="180"/>
      <c r="L869" s="180"/>
      <c r="M869" s="180"/>
      <c r="N869" s="201"/>
      <c r="O869" s="180"/>
      <c r="P869" s="180"/>
      <c r="Q869" s="180"/>
      <c r="R869" s="180"/>
      <c r="S869" s="186"/>
    </row>
    <row r="870" spans="1:19" ht="15" hidden="1" x14ac:dyDescent="0.25">
      <c r="A870" s="157"/>
      <c r="B870" s="187" t="s">
        <v>1862</v>
      </c>
      <c r="C870" s="188" t="s">
        <v>1863</v>
      </c>
      <c r="D870" s="187" t="s">
        <v>1607</v>
      </c>
      <c r="E870" s="180"/>
      <c r="F870" s="189"/>
      <c r="G870" s="180"/>
      <c r="H870" s="180"/>
      <c r="I870" s="199"/>
      <c r="J870" s="199"/>
      <c r="K870" s="180"/>
      <c r="L870" s="180"/>
      <c r="M870" s="180"/>
      <c r="N870" s="201"/>
      <c r="O870" s="180"/>
      <c r="P870" s="180"/>
      <c r="Q870" s="180"/>
      <c r="R870" s="180"/>
      <c r="S870" s="186"/>
    </row>
    <row r="871" spans="1:19" ht="15" hidden="1" x14ac:dyDescent="0.25">
      <c r="A871" s="157"/>
      <c r="B871" s="187" t="s">
        <v>1864</v>
      </c>
      <c r="C871" s="188" t="s">
        <v>1865</v>
      </c>
      <c r="D871" s="187" t="s">
        <v>1607</v>
      </c>
      <c r="E871" s="180"/>
      <c r="F871" s="189"/>
      <c r="G871" s="180"/>
      <c r="H871" s="180"/>
      <c r="I871" s="199"/>
      <c r="J871" s="199"/>
      <c r="K871" s="180"/>
      <c r="L871" s="180"/>
      <c r="M871" s="180"/>
      <c r="N871" s="201"/>
      <c r="O871" s="180"/>
      <c r="P871" s="180"/>
      <c r="Q871" s="180"/>
      <c r="R871" s="180"/>
      <c r="S871" s="186"/>
    </row>
    <row r="872" spans="1:19" ht="15" hidden="1" x14ac:dyDescent="0.25">
      <c r="A872" s="157"/>
      <c r="B872" s="187" t="s">
        <v>1866</v>
      </c>
      <c r="C872" s="188" t="s">
        <v>1867</v>
      </c>
      <c r="D872" s="187" t="s">
        <v>1607</v>
      </c>
      <c r="E872" s="180"/>
      <c r="F872" s="189"/>
      <c r="G872" s="180"/>
      <c r="H872" s="180"/>
      <c r="I872" s="199"/>
      <c r="J872" s="199"/>
      <c r="K872" s="180"/>
      <c r="L872" s="180"/>
      <c r="M872" s="180"/>
      <c r="N872" s="201"/>
      <c r="O872" s="180"/>
      <c r="P872" s="180"/>
      <c r="Q872" s="180"/>
      <c r="R872" s="180"/>
      <c r="S872" s="186"/>
    </row>
    <row r="873" spans="1:19" ht="15" hidden="1" x14ac:dyDescent="0.25">
      <c r="A873" s="157"/>
      <c r="B873" s="187" t="s">
        <v>1868</v>
      </c>
      <c r="C873" s="188" t="s">
        <v>1869</v>
      </c>
      <c r="D873" s="187" t="s">
        <v>1607</v>
      </c>
      <c r="E873" s="180"/>
      <c r="F873" s="189"/>
      <c r="G873" s="180"/>
      <c r="H873" s="180"/>
      <c r="I873" s="199"/>
      <c r="J873" s="199"/>
      <c r="K873" s="180"/>
      <c r="L873" s="180"/>
      <c r="M873" s="180"/>
      <c r="N873" s="201"/>
      <c r="O873" s="180"/>
      <c r="P873" s="180"/>
      <c r="Q873" s="180"/>
      <c r="R873" s="180"/>
      <c r="S873" s="186"/>
    </row>
    <row r="874" spans="1:19" ht="15" hidden="1" x14ac:dyDescent="0.25">
      <c r="A874" s="157"/>
      <c r="B874" s="187" t="s">
        <v>1870</v>
      </c>
      <c r="C874" s="188" t="s">
        <v>1713</v>
      </c>
      <c r="D874" s="187" t="s">
        <v>1607</v>
      </c>
      <c r="E874" s="180"/>
      <c r="F874" s="189"/>
      <c r="G874" s="180"/>
      <c r="H874" s="180"/>
      <c r="I874" s="199"/>
      <c r="J874" s="199"/>
      <c r="K874" s="180"/>
      <c r="L874" s="180"/>
      <c r="M874" s="180"/>
      <c r="N874" s="201"/>
      <c r="O874" s="180"/>
      <c r="P874" s="180"/>
      <c r="Q874" s="180"/>
      <c r="R874" s="180"/>
      <c r="S874" s="186"/>
    </row>
    <row r="875" spans="1:19" ht="15" hidden="1" x14ac:dyDescent="0.25">
      <c r="A875" s="157"/>
      <c r="B875" s="187" t="s">
        <v>1871</v>
      </c>
      <c r="C875" s="188" t="s">
        <v>1713</v>
      </c>
      <c r="D875" s="187" t="s">
        <v>1609</v>
      </c>
      <c r="E875" s="180"/>
      <c r="F875" s="189"/>
      <c r="G875" s="180"/>
      <c r="H875" s="180"/>
      <c r="I875" s="199"/>
      <c r="J875" s="199"/>
      <c r="K875" s="180"/>
      <c r="L875" s="180"/>
      <c r="M875" s="180"/>
      <c r="N875" s="201"/>
      <c r="O875" s="180"/>
      <c r="P875" s="180"/>
      <c r="Q875" s="180"/>
      <c r="R875" s="180"/>
      <c r="S875" s="186"/>
    </row>
    <row r="876" spans="1:19" ht="15" hidden="1" x14ac:dyDescent="0.25">
      <c r="A876" s="157"/>
      <c r="B876" s="187" t="s">
        <v>1872</v>
      </c>
      <c r="C876" s="188" t="s">
        <v>1716</v>
      </c>
      <c r="D876" s="187" t="s">
        <v>1607</v>
      </c>
      <c r="E876" s="180"/>
      <c r="F876" s="189"/>
      <c r="G876" s="180"/>
      <c r="H876" s="180"/>
      <c r="I876" s="199"/>
      <c r="J876" s="199"/>
      <c r="K876" s="180"/>
      <c r="L876" s="180"/>
      <c r="M876" s="180"/>
      <c r="N876" s="201"/>
      <c r="O876" s="180"/>
      <c r="P876" s="180"/>
      <c r="Q876" s="180"/>
      <c r="R876" s="180"/>
      <c r="S876" s="186"/>
    </row>
    <row r="877" spans="1:19" ht="15" hidden="1" x14ac:dyDescent="0.25">
      <c r="A877" s="157"/>
      <c r="B877" s="187" t="s">
        <v>1873</v>
      </c>
      <c r="C877" s="188" t="s">
        <v>1716</v>
      </c>
      <c r="D877" s="187" t="s">
        <v>1609</v>
      </c>
      <c r="E877" s="180"/>
      <c r="F877" s="189"/>
      <c r="G877" s="180"/>
      <c r="H877" s="180"/>
      <c r="I877" s="199"/>
      <c r="J877" s="199"/>
      <c r="K877" s="180"/>
      <c r="L877" s="180"/>
      <c r="M877" s="180"/>
      <c r="N877" s="201"/>
      <c r="O877" s="180"/>
      <c r="P877" s="180"/>
      <c r="Q877" s="180"/>
      <c r="R877" s="180"/>
      <c r="S877" s="186"/>
    </row>
    <row r="878" spans="1:19" ht="15" hidden="1" x14ac:dyDescent="0.25">
      <c r="A878" s="157"/>
      <c r="B878" s="187" t="s">
        <v>1874</v>
      </c>
      <c r="C878" s="188" t="s">
        <v>1875</v>
      </c>
      <c r="D878" s="187" t="s">
        <v>1607</v>
      </c>
      <c r="E878" s="180"/>
      <c r="F878" s="189"/>
      <c r="G878" s="180"/>
      <c r="H878" s="180"/>
      <c r="I878" s="199"/>
      <c r="J878" s="199"/>
      <c r="K878" s="180"/>
      <c r="L878" s="180"/>
      <c r="M878" s="180"/>
      <c r="N878" s="201"/>
      <c r="O878" s="180"/>
      <c r="P878" s="180"/>
      <c r="Q878" s="180"/>
      <c r="R878" s="180"/>
      <c r="S878" s="186"/>
    </row>
    <row r="879" spans="1:19" ht="15" hidden="1" x14ac:dyDescent="0.25">
      <c r="A879" s="157"/>
      <c r="B879" s="187" t="s">
        <v>1876</v>
      </c>
      <c r="C879" s="188" t="s">
        <v>1877</v>
      </c>
      <c r="D879" s="187" t="s">
        <v>1609</v>
      </c>
      <c r="E879" s="180"/>
      <c r="F879" s="189"/>
      <c r="G879" s="180"/>
      <c r="H879" s="180"/>
      <c r="I879" s="199"/>
      <c r="J879" s="199"/>
      <c r="K879" s="180"/>
      <c r="L879" s="180"/>
      <c r="M879" s="180"/>
      <c r="N879" s="201"/>
      <c r="O879" s="180"/>
      <c r="P879" s="180"/>
      <c r="Q879" s="180"/>
      <c r="R879" s="180"/>
      <c r="S879" s="186"/>
    </row>
    <row r="880" spans="1:19" ht="15" hidden="1" x14ac:dyDescent="0.25">
      <c r="A880" s="157"/>
      <c r="B880" s="187" t="s">
        <v>1878</v>
      </c>
      <c r="C880" s="188" t="s">
        <v>1879</v>
      </c>
      <c r="D880" s="187" t="s">
        <v>1607</v>
      </c>
      <c r="E880" s="180"/>
      <c r="F880" s="189"/>
      <c r="G880" s="180"/>
      <c r="H880" s="180"/>
      <c r="I880" s="199"/>
      <c r="J880" s="199"/>
      <c r="K880" s="180"/>
      <c r="L880" s="180"/>
      <c r="M880" s="180"/>
      <c r="N880" s="201"/>
      <c r="O880" s="180"/>
      <c r="P880" s="180"/>
      <c r="Q880" s="180"/>
      <c r="R880" s="180"/>
      <c r="S880" s="186"/>
    </row>
    <row r="881" spans="1:19" ht="15" hidden="1" x14ac:dyDescent="0.25">
      <c r="A881" s="157"/>
      <c r="B881" s="187" t="s">
        <v>1880</v>
      </c>
      <c r="C881" s="188" t="s">
        <v>1881</v>
      </c>
      <c r="D881" s="187" t="s">
        <v>1609</v>
      </c>
      <c r="E881" s="180"/>
      <c r="F881" s="189"/>
      <c r="G881" s="180"/>
      <c r="H881" s="180"/>
      <c r="I881" s="199"/>
      <c r="J881" s="199"/>
      <c r="K881" s="180"/>
      <c r="L881" s="180"/>
      <c r="M881" s="180"/>
      <c r="N881" s="201"/>
      <c r="O881" s="180"/>
      <c r="P881" s="180"/>
      <c r="Q881" s="180"/>
      <c r="R881" s="180"/>
      <c r="S881" s="186"/>
    </row>
    <row r="882" spans="1:19" ht="15" hidden="1" x14ac:dyDescent="0.25">
      <c r="A882" s="157"/>
      <c r="B882" s="187" t="s">
        <v>1882</v>
      </c>
      <c r="C882" s="188" t="s">
        <v>1883</v>
      </c>
      <c r="D882" s="187" t="s">
        <v>1607</v>
      </c>
      <c r="E882" s="180"/>
      <c r="F882" s="189"/>
      <c r="G882" s="180"/>
      <c r="H882" s="180"/>
      <c r="I882" s="199"/>
      <c r="J882" s="199"/>
      <c r="K882" s="180"/>
      <c r="L882" s="180"/>
      <c r="M882" s="180"/>
      <c r="N882" s="201"/>
      <c r="O882" s="180"/>
      <c r="P882" s="180"/>
      <c r="Q882" s="180"/>
      <c r="R882" s="180"/>
      <c r="S882" s="186"/>
    </row>
    <row r="883" spans="1:19" ht="15" hidden="1" x14ac:dyDescent="0.25">
      <c r="A883" s="157"/>
      <c r="B883" s="187" t="s">
        <v>1884</v>
      </c>
      <c r="C883" s="188" t="s">
        <v>1885</v>
      </c>
      <c r="D883" s="187" t="s">
        <v>1609</v>
      </c>
      <c r="E883" s="180"/>
      <c r="F883" s="189"/>
      <c r="G883" s="180"/>
      <c r="H883" s="180"/>
      <c r="I883" s="199"/>
      <c r="J883" s="199"/>
      <c r="K883" s="180"/>
      <c r="L883" s="180"/>
      <c r="M883" s="180"/>
      <c r="N883" s="201"/>
      <c r="O883" s="180"/>
      <c r="P883" s="180"/>
      <c r="Q883" s="180"/>
      <c r="R883" s="180"/>
      <c r="S883" s="186"/>
    </row>
    <row r="884" spans="1:19" ht="15" hidden="1" x14ac:dyDescent="0.25">
      <c r="A884" s="157"/>
      <c r="B884" s="187" t="s">
        <v>1886</v>
      </c>
      <c r="C884" s="188" t="s">
        <v>1887</v>
      </c>
      <c r="D884" s="187" t="s">
        <v>1607</v>
      </c>
      <c r="E884" s="180"/>
      <c r="F884" s="189"/>
      <c r="G884" s="180"/>
      <c r="H884" s="180"/>
      <c r="I884" s="199"/>
      <c r="J884" s="199"/>
      <c r="K884" s="180"/>
      <c r="L884" s="180"/>
      <c r="M884" s="180"/>
      <c r="N884" s="201"/>
      <c r="O884" s="180"/>
      <c r="P884" s="180"/>
      <c r="Q884" s="180"/>
      <c r="R884" s="180"/>
      <c r="S884" s="186"/>
    </row>
    <row r="885" spans="1:19" ht="15" hidden="1" x14ac:dyDescent="0.25">
      <c r="A885" s="157"/>
      <c r="B885" s="187" t="s">
        <v>1888</v>
      </c>
      <c r="C885" s="188" t="s">
        <v>1889</v>
      </c>
      <c r="D885" s="187" t="s">
        <v>1607</v>
      </c>
      <c r="E885" s="180"/>
      <c r="F885" s="189"/>
      <c r="G885" s="180"/>
      <c r="H885" s="180"/>
      <c r="I885" s="199"/>
      <c r="J885" s="199"/>
      <c r="K885" s="180"/>
      <c r="L885" s="180"/>
      <c r="M885" s="180"/>
      <c r="N885" s="201"/>
      <c r="O885" s="180"/>
      <c r="P885" s="180"/>
      <c r="Q885" s="180"/>
      <c r="R885" s="180"/>
      <c r="S885" s="186"/>
    </row>
    <row r="886" spans="1:19" ht="15" hidden="1" x14ac:dyDescent="0.25">
      <c r="A886" s="157"/>
      <c r="B886" s="187" t="s">
        <v>1890</v>
      </c>
      <c r="C886" s="188" t="s">
        <v>1891</v>
      </c>
      <c r="D886" s="187" t="s">
        <v>1607</v>
      </c>
      <c r="E886" s="180"/>
      <c r="F886" s="189"/>
      <c r="G886" s="180"/>
      <c r="H886" s="180"/>
      <c r="I886" s="199"/>
      <c r="J886" s="199"/>
      <c r="K886" s="180"/>
      <c r="L886" s="180"/>
      <c r="M886" s="180"/>
      <c r="N886" s="201"/>
      <c r="O886" s="180"/>
      <c r="P886" s="180"/>
      <c r="Q886" s="180"/>
      <c r="R886" s="180"/>
      <c r="S886" s="186"/>
    </row>
    <row r="887" spans="1:19" ht="15" hidden="1" x14ac:dyDescent="0.25">
      <c r="A887" s="157"/>
      <c r="B887" s="187" t="s">
        <v>1892</v>
      </c>
      <c r="C887" s="188" t="s">
        <v>1893</v>
      </c>
      <c r="D887" s="187" t="s">
        <v>1607</v>
      </c>
      <c r="E887" s="180"/>
      <c r="F887" s="189"/>
      <c r="G887" s="180"/>
      <c r="H887" s="180"/>
      <c r="I887" s="199"/>
      <c r="J887" s="199"/>
      <c r="K887" s="180"/>
      <c r="L887" s="180"/>
      <c r="M887" s="180"/>
      <c r="N887" s="201"/>
      <c r="O887" s="180"/>
      <c r="P887" s="180"/>
      <c r="Q887" s="180"/>
      <c r="R887" s="180"/>
      <c r="S887" s="186"/>
    </row>
    <row r="888" spans="1:19" ht="15" hidden="1" x14ac:dyDescent="0.25">
      <c r="A888" s="157"/>
      <c r="B888" s="187" t="s">
        <v>1894</v>
      </c>
      <c r="C888" s="188" t="s">
        <v>1895</v>
      </c>
      <c r="D888" s="187" t="s">
        <v>1609</v>
      </c>
      <c r="E888" s="180"/>
      <c r="F888" s="189"/>
      <c r="G888" s="180"/>
      <c r="H888" s="180"/>
      <c r="I888" s="199"/>
      <c r="J888" s="199"/>
      <c r="K888" s="180"/>
      <c r="L888" s="180"/>
      <c r="M888" s="180"/>
      <c r="N888" s="201"/>
      <c r="O888" s="180"/>
      <c r="P888" s="180"/>
      <c r="Q888" s="180"/>
      <c r="R888" s="180"/>
      <c r="S888" s="186"/>
    </row>
    <row r="889" spans="1:19" ht="15" hidden="1" x14ac:dyDescent="0.25">
      <c r="A889" s="157"/>
      <c r="B889" s="187" t="s">
        <v>1896</v>
      </c>
      <c r="C889" s="188" t="s">
        <v>1897</v>
      </c>
      <c r="D889" s="187" t="s">
        <v>1607</v>
      </c>
      <c r="E889" s="180"/>
      <c r="F889" s="189"/>
      <c r="G889" s="180"/>
      <c r="H889" s="180"/>
      <c r="I889" s="199"/>
      <c r="J889" s="199"/>
      <c r="K889" s="180"/>
      <c r="L889" s="180"/>
      <c r="M889" s="180"/>
      <c r="N889" s="201"/>
      <c r="O889" s="180"/>
      <c r="P889" s="180"/>
      <c r="Q889" s="180"/>
      <c r="R889" s="180"/>
      <c r="S889" s="186"/>
    </row>
    <row r="890" spans="1:19" ht="15" hidden="1" x14ac:dyDescent="0.25">
      <c r="A890" s="157"/>
      <c r="B890" s="187" t="s">
        <v>1898</v>
      </c>
      <c r="C890" s="188" t="s">
        <v>1899</v>
      </c>
      <c r="D890" s="187" t="s">
        <v>1607</v>
      </c>
      <c r="E890" s="180"/>
      <c r="F890" s="189"/>
      <c r="G890" s="180"/>
      <c r="H890" s="180"/>
      <c r="I890" s="199"/>
      <c r="J890" s="199"/>
      <c r="K890" s="180"/>
      <c r="L890" s="180"/>
      <c r="M890" s="180"/>
      <c r="N890" s="201"/>
      <c r="O890" s="180"/>
      <c r="P890" s="180"/>
      <c r="Q890" s="180"/>
      <c r="R890" s="180"/>
      <c r="S890" s="186"/>
    </row>
    <row r="891" spans="1:19" ht="15" hidden="1" x14ac:dyDescent="0.25">
      <c r="A891" s="157"/>
      <c r="B891" s="187" t="s">
        <v>1900</v>
      </c>
      <c r="C891" s="188" t="s">
        <v>1901</v>
      </c>
      <c r="D891" s="187" t="s">
        <v>1607</v>
      </c>
      <c r="E891" s="180"/>
      <c r="F891" s="189"/>
      <c r="G891" s="180"/>
      <c r="H891" s="180"/>
      <c r="I891" s="199"/>
      <c r="J891" s="199"/>
      <c r="K891" s="180"/>
      <c r="L891" s="180"/>
      <c r="M891" s="180"/>
      <c r="N891" s="201"/>
      <c r="O891" s="180"/>
      <c r="P891" s="180"/>
      <c r="Q891" s="180"/>
      <c r="R891" s="180"/>
      <c r="S891" s="186"/>
    </row>
    <row r="892" spans="1:19" ht="15" hidden="1" x14ac:dyDescent="0.25">
      <c r="A892" s="157"/>
      <c r="B892" s="187" t="s">
        <v>1902</v>
      </c>
      <c r="C892" s="188" t="s">
        <v>1903</v>
      </c>
      <c r="D892" s="187" t="s">
        <v>1609</v>
      </c>
      <c r="E892" s="180"/>
      <c r="F892" s="189"/>
      <c r="G892" s="180"/>
      <c r="H892" s="180"/>
      <c r="I892" s="199"/>
      <c r="J892" s="199"/>
      <c r="K892" s="180"/>
      <c r="L892" s="180"/>
      <c r="M892" s="180"/>
      <c r="N892" s="201"/>
      <c r="O892" s="180"/>
      <c r="P892" s="180"/>
      <c r="Q892" s="180"/>
      <c r="R892" s="180"/>
      <c r="S892" s="186"/>
    </row>
    <row r="893" spans="1:19" ht="15" hidden="1" x14ac:dyDescent="0.25">
      <c r="A893" s="157"/>
      <c r="B893" s="187" t="s">
        <v>1904</v>
      </c>
      <c r="C893" s="188" t="s">
        <v>1905</v>
      </c>
      <c r="D893" s="187" t="s">
        <v>1607</v>
      </c>
      <c r="E893" s="180"/>
      <c r="F893" s="189"/>
      <c r="G893" s="180"/>
      <c r="H893" s="180"/>
      <c r="I893" s="199"/>
      <c r="J893" s="199"/>
      <c r="K893" s="180"/>
      <c r="L893" s="180"/>
      <c r="M893" s="180"/>
      <c r="N893" s="201"/>
      <c r="O893" s="180"/>
      <c r="P893" s="180"/>
      <c r="Q893" s="180"/>
      <c r="R893" s="180"/>
      <c r="S893" s="186"/>
    </row>
    <row r="894" spans="1:19" ht="15" hidden="1" x14ac:dyDescent="0.25">
      <c r="A894" s="157"/>
      <c r="B894" s="187" t="s">
        <v>1906</v>
      </c>
      <c r="C894" s="188" t="s">
        <v>1907</v>
      </c>
      <c r="D894" s="187" t="s">
        <v>1607</v>
      </c>
      <c r="E894" s="180"/>
      <c r="F894" s="189"/>
      <c r="G894" s="180"/>
      <c r="H894" s="180"/>
      <c r="I894" s="199"/>
      <c r="J894" s="199"/>
      <c r="K894" s="180"/>
      <c r="L894" s="180"/>
      <c r="M894" s="180"/>
      <c r="N894" s="201"/>
      <c r="O894" s="180"/>
      <c r="P894" s="180"/>
      <c r="Q894" s="180"/>
      <c r="R894" s="180"/>
      <c r="S894" s="186"/>
    </row>
    <row r="895" spans="1:19" ht="15" hidden="1" x14ac:dyDescent="0.25">
      <c r="A895" s="157"/>
      <c r="B895" s="187" t="s">
        <v>1908</v>
      </c>
      <c r="C895" s="188" t="s">
        <v>1909</v>
      </c>
      <c r="D895" s="187" t="s">
        <v>1607</v>
      </c>
      <c r="E895" s="180"/>
      <c r="F895" s="189"/>
      <c r="G895" s="180"/>
      <c r="H895" s="180"/>
      <c r="I895" s="199"/>
      <c r="J895" s="199"/>
      <c r="K895" s="180"/>
      <c r="L895" s="180"/>
      <c r="M895" s="180"/>
      <c r="N895" s="201"/>
      <c r="O895" s="180"/>
      <c r="P895" s="180"/>
      <c r="Q895" s="180"/>
      <c r="R895" s="180"/>
      <c r="S895" s="186"/>
    </row>
    <row r="896" spans="1:19" ht="15" hidden="1" x14ac:dyDescent="0.25">
      <c r="A896" s="157"/>
      <c r="B896" s="187" t="s">
        <v>1910</v>
      </c>
      <c r="C896" s="188" t="s">
        <v>1911</v>
      </c>
      <c r="D896" s="187" t="s">
        <v>1607</v>
      </c>
      <c r="E896" s="180"/>
      <c r="F896" s="189"/>
      <c r="G896" s="180"/>
      <c r="H896" s="180"/>
      <c r="I896" s="199"/>
      <c r="J896" s="199"/>
      <c r="K896" s="180"/>
      <c r="L896" s="180"/>
      <c r="M896" s="180"/>
      <c r="N896" s="201"/>
      <c r="O896" s="180"/>
      <c r="P896" s="180"/>
      <c r="Q896" s="180"/>
      <c r="R896" s="180"/>
      <c r="S896" s="186"/>
    </row>
    <row r="897" spans="1:19" ht="15" hidden="1" x14ac:dyDescent="0.25">
      <c r="A897" s="157"/>
      <c r="B897" s="187" t="s">
        <v>1912</v>
      </c>
      <c r="C897" s="188" t="s">
        <v>1913</v>
      </c>
      <c r="D897" s="187" t="s">
        <v>1607</v>
      </c>
      <c r="E897" s="180"/>
      <c r="F897" s="189"/>
      <c r="G897" s="180"/>
      <c r="H897" s="180"/>
      <c r="I897" s="199"/>
      <c r="J897" s="199"/>
      <c r="K897" s="180"/>
      <c r="L897" s="180"/>
      <c r="M897" s="180"/>
      <c r="N897" s="201"/>
      <c r="O897" s="180"/>
      <c r="P897" s="180"/>
      <c r="Q897" s="180"/>
      <c r="R897" s="180"/>
      <c r="S897" s="186"/>
    </row>
    <row r="898" spans="1:19" ht="15" hidden="1" x14ac:dyDescent="0.25">
      <c r="A898" s="157"/>
      <c r="B898" s="187" t="s">
        <v>1914</v>
      </c>
      <c r="C898" s="188" t="s">
        <v>1915</v>
      </c>
      <c r="D898" s="187" t="s">
        <v>1607</v>
      </c>
      <c r="E898" s="180"/>
      <c r="F898" s="189"/>
      <c r="G898" s="180"/>
      <c r="H898" s="180"/>
      <c r="I898" s="199"/>
      <c r="J898" s="199"/>
      <c r="K898" s="180"/>
      <c r="L898" s="180"/>
      <c r="M898" s="180"/>
      <c r="N898" s="201"/>
      <c r="O898" s="180"/>
      <c r="P898" s="180"/>
      <c r="Q898" s="180"/>
      <c r="R898" s="180"/>
      <c r="S898" s="186"/>
    </row>
    <row r="899" spans="1:19" ht="15" hidden="1" x14ac:dyDescent="0.25">
      <c r="A899" s="157"/>
      <c r="B899" s="187" t="s">
        <v>1916</v>
      </c>
      <c r="C899" s="188" t="s">
        <v>1917</v>
      </c>
      <c r="D899" s="187" t="s">
        <v>1607</v>
      </c>
      <c r="E899" s="180"/>
      <c r="F899" s="189"/>
      <c r="G899" s="180"/>
      <c r="H899" s="180"/>
      <c r="I899" s="199"/>
      <c r="J899" s="199"/>
      <c r="K899" s="180"/>
      <c r="L899" s="180"/>
      <c r="M899" s="180"/>
      <c r="N899" s="201"/>
      <c r="O899" s="180"/>
      <c r="P899" s="180"/>
      <c r="Q899" s="180"/>
      <c r="R899" s="180"/>
      <c r="S899" s="186"/>
    </row>
    <row r="900" spans="1:19" ht="15" hidden="1" x14ac:dyDescent="0.25">
      <c r="A900" s="157"/>
      <c r="B900" s="187" t="s">
        <v>1918</v>
      </c>
      <c r="C900" s="188" t="s">
        <v>1919</v>
      </c>
      <c r="D900" s="187" t="s">
        <v>1607</v>
      </c>
      <c r="E900" s="180"/>
      <c r="F900" s="189"/>
      <c r="G900" s="180"/>
      <c r="H900" s="180"/>
      <c r="I900" s="199"/>
      <c r="J900" s="199"/>
      <c r="K900" s="180"/>
      <c r="L900" s="180"/>
      <c r="M900" s="180"/>
      <c r="N900" s="201"/>
      <c r="O900" s="180"/>
      <c r="P900" s="180"/>
      <c r="Q900" s="180"/>
      <c r="R900" s="180"/>
      <c r="S900" s="186"/>
    </row>
    <row r="901" spans="1:19" ht="15" hidden="1" x14ac:dyDescent="0.25">
      <c r="A901" s="157"/>
      <c r="B901" s="187" t="s">
        <v>1920</v>
      </c>
      <c r="C901" s="188" t="s">
        <v>1921</v>
      </c>
      <c r="D901" s="187" t="s">
        <v>1607</v>
      </c>
      <c r="E901" s="180"/>
      <c r="F901" s="189"/>
      <c r="G901" s="180"/>
      <c r="H901" s="180"/>
      <c r="I901" s="199"/>
      <c r="J901" s="199"/>
      <c r="K901" s="180"/>
      <c r="L901" s="180"/>
      <c r="M901" s="180"/>
      <c r="N901" s="201"/>
      <c r="O901" s="180"/>
      <c r="P901" s="180"/>
      <c r="Q901" s="180"/>
      <c r="R901" s="180"/>
      <c r="S901" s="186"/>
    </row>
    <row r="902" spans="1:19" ht="15" hidden="1" x14ac:dyDescent="0.25">
      <c r="A902" s="157"/>
      <c r="B902" s="187" t="s">
        <v>1922</v>
      </c>
      <c r="C902" s="188" t="s">
        <v>1923</v>
      </c>
      <c r="D902" s="187" t="s">
        <v>1607</v>
      </c>
      <c r="E902" s="180"/>
      <c r="F902" s="189"/>
      <c r="G902" s="180"/>
      <c r="H902" s="180"/>
      <c r="I902" s="199"/>
      <c r="J902" s="199"/>
      <c r="K902" s="180"/>
      <c r="L902" s="180"/>
      <c r="M902" s="180"/>
      <c r="N902" s="201"/>
      <c r="O902" s="180"/>
      <c r="P902" s="180"/>
      <c r="Q902" s="180"/>
      <c r="R902" s="180"/>
      <c r="S902" s="186"/>
    </row>
    <row r="903" spans="1:19" ht="15" hidden="1" x14ac:dyDescent="0.25">
      <c r="A903" s="157"/>
      <c r="B903" s="187" t="s">
        <v>1924</v>
      </c>
      <c r="C903" s="188" t="s">
        <v>1925</v>
      </c>
      <c r="D903" s="187" t="s">
        <v>1607</v>
      </c>
      <c r="E903" s="180"/>
      <c r="F903" s="189"/>
      <c r="G903" s="180"/>
      <c r="H903" s="180"/>
      <c r="I903" s="199"/>
      <c r="J903" s="199"/>
      <c r="K903" s="180"/>
      <c r="L903" s="180"/>
      <c r="M903" s="180"/>
      <c r="N903" s="201"/>
      <c r="O903" s="180"/>
      <c r="P903" s="180"/>
      <c r="Q903" s="180"/>
      <c r="R903" s="180"/>
      <c r="S903" s="186"/>
    </row>
    <row r="904" spans="1:19" ht="15" hidden="1" x14ac:dyDescent="0.25">
      <c r="A904" s="157"/>
      <c r="B904" s="187" t="s">
        <v>1926</v>
      </c>
      <c r="C904" s="188" t="s">
        <v>1927</v>
      </c>
      <c r="D904" s="187" t="s">
        <v>1609</v>
      </c>
      <c r="E904" s="180"/>
      <c r="F904" s="189"/>
      <c r="G904" s="180"/>
      <c r="H904" s="180"/>
      <c r="I904" s="199"/>
      <c r="J904" s="199"/>
      <c r="K904" s="180"/>
      <c r="L904" s="180"/>
      <c r="M904" s="180"/>
      <c r="N904" s="201"/>
      <c r="O904" s="180"/>
      <c r="P904" s="180"/>
      <c r="Q904" s="180"/>
      <c r="R904" s="180"/>
      <c r="S904" s="186"/>
    </row>
    <row r="905" spans="1:19" ht="15" hidden="1" x14ac:dyDescent="0.25">
      <c r="A905" s="157"/>
      <c r="B905" s="187" t="s">
        <v>1928</v>
      </c>
      <c r="C905" s="188" t="s">
        <v>1929</v>
      </c>
      <c r="D905" s="187" t="s">
        <v>1607</v>
      </c>
      <c r="E905" s="180"/>
      <c r="F905" s="189"/>
      <c r="G905" s="180"/>
      <c r="H905" s="180"/>
      <c r="I905" s="199"/>
      <c r="J905" s="199"/>
      <c r="K905" s="180"/>
      <c r="L905" s="180"/>
      <c r="M905" s="180"/>
      <c r="N905" s="201"/>
      <c r="O905" s="180"/>
      <c r="P905" s="180"/>
      <c r="Q905" s="180"/>
      <c r="R905" s="180"/>
      <c r="S905" s="186"/>
    </row>
    <row r="906" spans="1:19" ht="15" hidden="1" x14ac:dyDescent="0.25">
      <c r="A906" s="157"/>
      <c r="B906" s="187" t="s">
        <v>1930</v>
      </c>
      <c r="C906" s="188" t="s">
        <v>1931</v>
      </c>
      <c r="D906" s="187" t="s">
        <v>1609</v>
      </c>
      <c r="E906" s="180"/>
      <c r="F906" s="189"/>
      <c r="G906" s="180"/>
      <c r="H906" s="180"/>
      <c r="I906" s="199"/>
      <c r="J906" s="199"/>
      <c r="K906" s="180"/>
      <c r="L906" s="180"/>
      <c r="M906" s="180"/>
      <c r="N906" s="201"/>
      <c r="O906" s="180"/>
      <c r="P906" s="180"/>
      <c r="Q906" s="180"/>
      <c r="R906" s="180"/>
      <c r="S906" s="186"/>
    </row>
    <row r="907" spans="1:19" ht="15" hidden="1" x14ac:dyDescent="0.25">
      <c r="A907" s="157"/>
      <c r="B907" s="187" t="s">
        <v>1932</v>
      </c>
      <c r="C907" s="188" t="s">
        <v>1933</v>
      </c>
      <c r="D907" s="187" t="s">
        <v>1607</v>
      </c>
      <c r="E907" s="180"/>
      <c r="F907" s="189"/>
      <c r="G907" s="180"/>
      <c r="H907" s="180"/>
      <c r="I907" s="199"/>
      <c r="J907" s="199"/>
      <c r="K907" s="180"/>
      <c r="L907" s="180"/>
      <c r="M907" s="180"/>
      <c r="N907" s="201"/>
      <c r="O907" s="180"/>
      <c r="P907" s="180"/>
      <c r="Q907" s="180"/>
      <c r="R907" s="180"/>
      <c r="S907" s="186"/>
    </row>
    <row r="908" spans="1:19" ht="15" hidden="1" x14ac:dyDescent="0.25">
      <c r="A908" s="157"/>
      <c r="B908" s="187" t="s">
        <v>1934</v>
      </c>
      <c r="C908" s="188" t="s">
        <v>1935</v>
      </c>
      <c r="D908" s="187" t="s">
        <v>1609</v>
      </c>
      <c r="E908" s="180"/>
      <c r="F908" s="189"/>
      <c r="G908" s="180"/>
      <c r="H908" s="180"/>
      <c r="I908" s="199"/>
      <c r="J908" s="199"/>
      <c r="K908" s="180"/>
      <c r="L908" s="180"/>
      <c r="M908" s="180"/>
      <c r="N908" s="201"/>
      <c r="O908" s="180"/>
      <c r="P908" s="180"/>
      <c r="Q908" s="180"/>
      <c r="R908" s="180"/>
      <c r="S908" s="186"/>
    </row>
    <row r="909" spans="1:19" ht="15" hidden="1" x14ac:dyDescent="0.25">
      <c r="A909" s="157"/>
      <c r="B909" s="187" t="s">
        <v>1936</v>
      </c>
      <c r="C909" s="188" t="s">
        <v>1937</v>
      </c>
      <c r="D909" s="187" t="s">
        <v>1607</v>
      </c>
      <c r="E909" s="180"/>
      <c r="F909" s="189"/>
      <c r="G909" s="180"/>
      <c r="H909" s="180"/>
      <c r="I909" s="199"/>
      <c r="J909" s="199"/>
      <c r="K909" s="180"/>
      <c r="L909" s="180"/>
      <c r="M909" s="180"/>
      <c r="N909" s="201"/>
      <c r="O909" s="180"/>
      <c r="P909" s="180"/>
      <c r="Q909" s="180"/>
      <c r="R909" s="180"/>
      <c r="S909" s="186"/>
    </row>
    <row r="910" spans="1:19" ht="15" hidden="1" x14ac:dyDescent="0.25">
      <c r="A910" s="157"/>
      <c r="B910" s="187" t="s">
        <v>1938</v>
      </c>
      <c r="C910" s="188" t="s">
        <v>1939</v>
      </c>
      <c r="D910" s="187" t="s">
        <v>1609</v>
      </c>
      <c r="E910" s="180"/>
      <c r="F910" s="189"/>
      <c r="G910" s="180"/>
      <c r="H910" s="180"/>
      <c r="I910" s="199"/>
      <c r="J910" s="199"/>
      <c r="K910" s="180"/>
      <c r="L910" s="180"/>
      <c r="M910" s="180"/>
      <c r="N910" s="201"/>
      <c r="O910" s="180"/>
      <c r="P910" s="180"/>
      <c r="Q910" s="180"/>
      <c r="R910" s="180"/>
      <c r="S910" s="186"/>
    </row>
    <row r="911" spans="1:19" ht="15" hidden="1" x14ac:dyDescent="0.25">
      <c r="A911" s="157"/>
      <c r="B911" s="187" t="s">
        <v>1940</v>
      </c>
      <c r="C911" s="188" t="s">
        <v>1941</v>
      </c>
      <c r="D911" s="187" t="s">
        <v>1607</v>
      </c>
      <c r="E911" s="180"/>
      <c r="F911" s="189"/>
      <c r="G911" s="180"/>
      <c r="H911" s="180"/>
      <c r="I911" s="199"/>
      <c r="J911" s="199"/>
      <c r="K911" s="180"/>
      <c r="L911" s="180"/>
      <c r="M911" s="180"/>
      <c r="N911" s="201"/>
      <c r="O911" s="180"/>
      <c r="P911" s="180"/>
      <c r="Q911" s="180"/>
      <c r="R911" s="180"/>
      <c r="S911" s="186"/>
    </row>
    <row r="912" spans="1:19" ht="15" hidden="1" x14ac:dyDescent="0.25">
      <c r="A912" s="157"/>
      <c r="B912" s="187" t="s">
        <v>1942</v>
      </c>
      <c r="C912" s="188" t="s">
        <v>1943</v>
      </c>
      <c r="D912" s="187" t="s">
        <v>1607</v>
      </c>
      <c r="E912" s="180"/>
      <c r="F912" s="189"/>
      <c r="G912" s="180"/>
      <c r="H912" s="180"/>
      <c r="I912" s="199"/>
      <c r="J912" s="199"/>
      <c r="K912" s="180"/>
      <c r="L912" s="180"/>
      <c r="M912" s="180"/>
      <c r="N912" s="201"/>
      <c r="O912" s="180"/>
      <c r="P912" s="180"/>
      <c r="Q912" s="180"/>
      <c r="R912" s="180"/>
      <c r="S912" s="186"/>
    </row>
    <row r="913" spans="1:19" ht="15" hidden="1" x14ac:dyDescent="0.25">
      <c r="A913" s="157"/>
      <c r="B913" s="187" t="s">
        <v>1944</v>
      </c>
      <c r="C913" s="188" t="s">
        <v>1945</v>
      </c>
      <c r="D913" s="187" t="s">
        <v>1607</v>
      </c>
      <c r="E913" s="180"/>
      <c r="F913" s="189"/>
      <c r="G913" s="180"/>
      <c r="H913" s="180"/>
      <c r="I913" s="199"/>
      <c r="J913" s="199"/>
      <c r="K913" s="180"/>
      <c r="L913" s="180"/>
      <c r="M913" s="180"/>
      <c r="N913" s="201"/>
      <c r="O913" s="180"/>
      <c r="P913" s="180"/>
      <c r="Q913" s="180"/>
      <c r="R913" s="180"/>
      <c r="S913" s="186"/>
    </row>
    <row r="914" spans="1:19" ht="15" hidden="1" x14ac:dyDescent="0.25">
      <c r="A914" s="157"/>
      <c r="B914" s="187" t="s">
        <v>1946</v>
      </c>
      <c r="C914" s="188" t="s">
        <v>1947</v>
      </c>
      <c r="D914" s="187" t="s">
        <v>1607</v>
      </c>
      <c r="E914" s="180"/>
      <c r="F914" s="189"/>
      <c r="G914" s="180"/>
      <c r="H914" s="180"/>
      <c r="I914" s="199"/>
      <c r="J914" s="199"/>
      <c r="K914" s="180"/>
      <c r="L914" s="180"/>
      <c r="M914" s="180"/>
      <c r="N914" s="201"/>
      <c r="O914" s="180"/>
      <c r="P914" s="180"/>
      <c r="Q914" s="180"/>
      <c r="R914" s="180"/>
      <c r="S914" s="186"/>
    </row>
    <row r="915" spans="1:19" ht="15" hidden="1" x14ac:dyDescent="0.25">
      <c r="A915" s="157"/>
      <c r="B915" s="187" t="s">
        <v>1948</v>
      </c>
      <c r="C915" s="188" t="s">
        <v>1713</v>
      </c>
      <c r="D915" s="187" t="s">
        <v>1607</v>
      </c>
      <c r="E915" s="180"/>
      <c r="F915" s="189"/>
      <c r="G915" s="180"/>
      <c r="H915" s="180"/>
      <c r="I915" s="199"/>
      <c r="J915" s="199"/>
      <c r="K915" s="180"/>
      <c r="L915" s="180"/>
      <c r="M915" s="180"/>
      <c r="N915" s="201"/>
      <c r="O915" s="180"/>
      <c r="P915" s="180"/>
      <c r="Q915" s="180"/>
      <c r="R915" s="180"/>
      <c r="S915" s="186"/>
    </row>
    <row r="916" spans="1:19" ht="15" hidden="1" x14ac:dyDescent="0.25">
      <c r="A916" s="157"/>
      <c r="B916" s="187" t="s">
        <v>1949</v>
      </c>
      <c r="C916" s="188" t="s">
        <v>1713</v>
      </c>
      <c r="D916" s="187" t="s">
        <v>1609</v>
      </c>
      <c r="E916" s="180"/>
      <c r="F916" s="189"/>
      <c r="G916" s="180"/>
      <c r="H916" s="180"/>
      <c r="I916" s="199"/>
      <c r="J916" s="199"/>
      <c r="K916" s="180"/>
      <c r="L916" s="180"/>
      <c r="M916" s="180"/>
      <c r="N916" s="201"/>
      <c r="O916" s="180"/>
      <c r="P916" s="180"/>
      <c r="Q916" s="180"/>
      <c r="R916" s="180"/>
      <c r="S916" s="186"/>
    </row>
    <row r="917" spans="1:19" ht="15" hidden="1" x14ac:dyDescent="0.25">
      <c r="A917" s="157"/>
      <c r="B917" s="187" t="s">
        <v>1950</v>
      </c>
      <c r="C917" s="188" t="s">
        <v>1716</v>
      </c>
      <c r="D917" s="187" t="s">
        <v>1607</v>
      </c>
      <c r="E917" s="180"/>
      <c r="F917" s="189"/>
      <c r="G917" s="180"/>
      <c r="H917" s="180"/>
      <c r="I917" s="199"/>
      <c r="J917" s="199"/>
      <c r="K917" s="180"/>
      <c r="L917" s="180"/>
      <c r="M917" s="180"/>
      <c r="N917" s="201"/>
      <c r="O917" s="180"/>
      <c r="P917" s="180"/>
      <c r="Q917" s="180"/>
      <c r="R917" s="180"/>
      <c r="S917" s="186"/>
    </row>
    <row r="918" spans="1:19" ht="15" hidden="1" x14ac:dyDescent="0.25">
      <c r="A918" s="157"/>
      <c r="B918" s="187" t="s">
        <v>1951</v>
      </c>
      <c r="C918" s="188" t="s">
        <v>1716</v>
      </c>
      <c r="D918" s="187" t="s">
        <v>1609</v>
      </c>
      <c r="E918" s="180"/>
      <c r="F918" s="189"/>
      <c r="G918" s="180"/>
      <c r="H918" s="180"/>
      <c r="I918" s="199"/>
      <c r="J918" s="199"/>
      <c r="K918" s="180"/>
      <c r="L918" s="180"/>
      <c r="M918" s="180"/>
      <c r="N918" s="201"/>
      <c r="O918" s="180"/>
      <c r="P918" s="180"/>
      <c r="Q918" s="180"/>
      <c r="R918" s="180"/>
      <c r="S918" s="186"/>
    </row>
    <row r="919" spans="1:19" ht="15" hidden="1" x14ac:dyDescent="0.25">
      <c r="A919" s="157"/>
      <c r="B919" s="187" t="s">
        <v>1952</v>
      </c>
      <c r="C919" s="188" t="s">
        <v>1953</v>
      </c>
      <c r="D919" s="187" t="s">
        <v>1607</v>
      </c>
      <c r="E919" s="180"/>
      <c r="F919" s="189"/>
      <c r="G919" s="180"/>
      <c r="H919" s="180"/>
      <c r="I919" s="199"/>
      <c r="J919" s="199"/>
      <c r="K919" s="180"/>
      <c r="L919" s="180"/>
      <c r="M919" s="180"/>
      <c r="N919" s="201"/>
      <c r="O919" s="180"/>
      <c r="P919" s="180"/>
      <c r="Q919" s="180"/>
      <c r="R919" s="180"/>
      <c r="S919" s="186"/>
    </row>
    <row r="920" spans="1:19" ht="15" hidden="1" x14ac:dyDescent="0.25">
      <c r="A920" s="157"/>
      <c r="B920" s="187" t="s">
        <v>1954</v>
      </c>
      <c r="C920" s="188" t="s">
        <v>1955</v>
      </c>
      <c r="D920" s="187" t="s">
        <v>1609</v>
      </c>
      <c r="E920" s="180"/>
      <c r="F920" s="189"/>
      <c r="G920" s="180"/>
      <c r="H920" s="180"/>
      <c r="I920" s="199"/>
      <c r="J920" s="199"/>
      <c r="K920" s="180"/>
      <c r="L920" s="180"/>
      <c r="M920" s="180"/>
      <c r="N920" s="201"/>
      <c r="O920" s="180"/>
      <c r="P920" s="180"/>
      <c r="Q920" s="180"/>
      <c r="R920" s="180"/>
      <c r="S920" s="186"/>
    </row>
    <row r="921" spans="1:19" ht="15" hidden="1" x14ac:dyDescent="0.25">
      <c r="A921" s="157"/>
      <c r="B921" s="187" t="s">
        <v>1956</v>
      </c>
      <c r="C921" s="188" t="s">
        <v>1957</v>
      </c>
      <c r="D921" s="187" t="s">
        <v>1607</v>
      </c>
      <c r="E921" s="180"/>
      <c r="F921" s="189"/>
      <c r="G921" s="180"/>
      <c r="H921" s="180"/>
      <c r="I921" s="199"/>
      <c r="J921" s="199"/>
      <c r="K921" s="180"/>
      <c r="L921" s="180"/>
      <c r="M921" s="180"/>
      <c r="N921" s="201"/>
      <c r="O921" s="180"/>
      <c r="P921" s="180"/>
      <c r="Q921" s="180"/>
      <c r="R921" s="180"/>
      <c r="S921" s="186"/>
    </row>
    <row r="922" spans="1:19" ht="15" hidden="1" x14ac:dyDescent="0.25">
      <c r="A922" s="157"/>
      <c r="B922" s="187" t="s">
        <v>1958</v>
      </c>
      <c r="C922" s="188" t="s">
        <v>1959</v>
      </c>
      <c r="D922" s="187" t="s">
        <v>1609</v>
      </c>
      <c r="E922" s="180"/>
      <c r="F922" s="189"/>
      <c r="G922" s="180"/>
      <c r="H922" s="180"/>
      <c r="I922" s="199"/>
      <c r="J922" s="199"/>
      <c r="K922" s="180"/>
      <c r="L922" s="180"/>
      <c r="M922" s="180"/>
      <c r="N922" s="201"/>
      <c r="O922" s="180"/>
      <c r="P922" s="180"/>
      <c r="Q922" s="180"/>
      <c r="R922" s="180"/>
      <c r="S922" s="186"/>
    </row>
    <row r="923" spans="1:19" ht="15" hidden="1" x14ac:dyDescent="0.25">
      <c r="A923" s="157"/>
      <c r="B923" s="187" t="s">
        <v>1960</v>
      </c>
      <c r="C923" s="188" t="s">
        <v>1961</v>
      </c>
      <c r="D923" s="187" t="s">
        <v>1607</v>
      </c>
      <c r="E923" s="180"/>
      <c r="F923" s="189"/>
      <c r="G923" s="180"/>
      <c r="H923" s="180"/>
      <c r="I923" s="199"/>
      <c r="J923" s="199"/>
      <c r="K923" s="180"/>
      <c r="L923" s="180"/>
      <c r="M923" s="180"/>
      <c r="N923" s="201"/>
      <c r="O923" s="180"/>
      <c r="P923" s="180"/>
      <c r="Q923" s="180"/>
      <c r="R923" s="180"/>
      <c r="S923" s="186"/>
    </row>
    <row r="924" spans="1:19" ht="15" hidden="1" x14ac:dyDescent="0.25">
      <c r="A924" s="157"/>
      <c r="B924" s="187" t="s">
        <v>1962</v>
      </c>
      <c r="C924" s="188" t="s">
        <v>1963</v>
      </c>
      <c r="D924" s="187" t="s">
        <v>1607</v>
      </c>
      <c r="E924" s="180"/>
      <c r="F924" s="189"/>
      <c r="G924" s="180"/>
      <c r="H924" s="180"/>
      <c r="I924" s="199"/>
      <c r="J924" s="199"/>
      <c r="K924" s="180"/>
      <c r="L924" s="180"/>
      <c r="M924" s="180"/>
      <c r="N924" s="201"/>
      <c r="O924" s="180"/>
      <c r="P924" s="180"/>
      <c r="Q924" s="180"/>
      <c r="R924" s="180"/>
      <c r="S924" s="186"/>
    </row>
    <row r="925" spans="1:19" ht="15" hidden="1" x14ac:dyDescent="0.25">
      <c r="A925" s="157"/>
      <c r="B925" s="187" t="s">
        <v>1964</v>
      </c>
      <c r="C925" s="188" t="s">
        <v>1965</v>
      </c>
      <c r="D925" s="187" t="s">
        <v>1607</v>
      </c>
      <c r="E925" s="180"/>
      <c r="F925" s="189"/>
      <c r="G925" s="180"/>
      <c r="H925" s="180"/>
      <c r="I925" s="199"/>
      <c r="J925" s="199"/>
      <c r="K925" s="180"/>
      <c r="L925" s="180"/>
      <c r="M925" s="180"/>
      <c r="N925" s="201"/>
      <c r="O925" s="180"/>
      <c r="P925" s="180"/>
      <c r="Q925" s="180"/>
      <c r="R925" s="180"/>
      <c r="S925" s="186"/>
    </row>
    <row r="926" spans="1:19" ht="15" hidden="1" x14ac:dyDescent="0.25">
      <c r="A926" s="157"/>
      <c r="B926" s="187" t="s">
        <v>1966</v>
      </c>
      <c r="C926" s="188" t="s">
        <v>1967</v>
      </c>
      <c r="D926" s="187" t="s">
        <v>1607</v>
      </c>
      <c r="E926" s="180"/>
      <c r="F926" s="189"/>
      <c r="G926" s="180"/>
      <c r="H926" s="180"/>
      <c r="I926" s="199"/>
      <c r="J926" s="199"/>
      <c r="K926" s="180"/>
      <c r="L926" s="180"/>
      <c r="M926" s="180"/>
      <c r="N926" s="201"/>
      <c r="O926" s="180"/>
      <c r="P926" s="180"/>
      <c r="Q926" s="180"/>
      <c r="R926" s="180"/>
      <c r="S926" s="186"/>
    </row>
    <row r="927" spans="1:19" ht="15" hidden="1" x14ac:dyDescent="0.25">
      <c r="A927" s="157"/>
      <c r="B927" s="187" t="s">
        <v>1968</v>
      </c>
      <c r="C927" s="188" t="s">
        <v>1969</v>
      </c>
      <c r="D927" s="187" t="s">
        <v>1607</v>
      </c>
      <c r="E927" s="180"/>
      <c r="F927" s="189"/>
      <c r="G927" s="180"/>
      <c r="H927" s="180"/>
      <c r="I927" s="199"/>
      <c r="J927" s="199"/>
      <c r="K927" s="180"/>
      <c r="L927" s="180"/>
      <c r="M927" s="180"/>
      <c r="N927" s="201"/>
      <c r="O927" s="180"/>
      <c r="P927" s="180"/>
      <c r="Q927" s="180"/>
      <c r="R927" s="180"/>
      <c r="S927" s="186"/>
    </row>
    <row r="928" spans="1:19" ht="15" hidden="1" x14ac:dyDescent="0.25">
      <c r="A928" s="157"/>
      <c r="B928" s="187" t="s">
        <v>1970</v>
      </c>
      <c r="C928" s="188" t="s">
        <v>1971</v>
      </c>
      <c r="D928" s="187" t="s">
        <v>1607</v>
      </c>
      <c r="E928" s="180"/>
      <c r="F928" s="189"/>
      <c r="G928" s="180"/>
      <c r="H928" s="180"/>
      <c r="I928" s="199"/>
      <c r="J928" s="199"/>
      <c r="K928" s="180"/>
      <c r="L928" s="180"/>
      <c r="M928" s="180"/>
      <c r="N928" s="201"/>
      <c r="O928" s="180"/>
      <c r="P928" s="180"/>
      <c r="Q928" s="180"/>
      <c r="R928" s="180"/>
      <c r="S928" s="186"/>
    </row>
    <row r="929" spans="1:19" ht="15" hidden="1" x14ac:dyDescent="0.25">
      <c r="A929" s="157"/>
      <c r="B929" s="187" t="s">
        <v>1972</v>
      </c>
      <c r="C929" s="188" t="s">
        <v>1973</v>
      </c>
      <c r="D929" s="187" t="s">
        <v>1609</v>
      </c>
      <c r="E929" s="180"/>
      <c r="F929" s="189"/>
      <c r="G929" s="180"/>
      <c r="H929" s="180"/>
      <c r="I929" s="199"/>
      <c r="J929" s="199"/>
      <c r="K929" s="180"/>
      <c r="L929" s="180"/>
      <c r="M929" s="180"/>
      <c r="N929" s="201"/>
      <c r="O929" s="180"/>
      <c r="P929" s="180"/>
      <c r="Q929" s="180"/>
      <c r="R929" s="180"/>
      <c r="S929" s="186"/>
    </row>
    <row r="930" spans="1:19" ht="15" hidden="1" x14ac:dyDescent="0.25">
      <c r="A930" s="157"/>
      <c r="B930" s="187" t="s">
        <v>1974</v>
      </c>
      <c r="C930" s="188" t="s">
        <v>1975</v>
      </c>
      <c r="D930" s="187" t="s">
        <v>1607</v>
      </c>
      <c r="E930" s="180"/>
      <c r="F930" s="189"/>
      <c r="G930" s="180"/>
      <c r="H930" s="180"/>
      <c r="I930" s="199"/>
      <c r="J930" s="199"/>
      <c r="K930" s="180"/>
      <c r="L930" s="180"/>
      <c r="M930" s="180"/>
      <c r="N930" s="201"/>
      <c r="O930" s="180"/>
      <c r="P930" s="180"/>
      <c r="Q930" s="180"/>
      <c r="R930" s="180"/>
      <c r="S930" s="186"/>
    </row>
    <row r="931" spans="1:19" ht="15" hidden="1" x14ac:dyDescent="0.25">
      <c r="A931" s="157"/>
      <c r="B931" s="187" t="s">
        <v>1976</v>
      </c>
      <c r="C931" s="188" t="s">
        <v>1977</v>
      </c>
      <c r="D931" s="187" t="s">
        <v>1607</v>
      </c>
      <c r="E931" s="180"/>
      <c r="F931" s="189"/>
      <c r="G931" s="180"/>
      <c r="H931" s="180"/>
      <c r="I931" s="199"/>
      <c r="J931" s="199"/>
      <c r="K931" s="180"/>
      <c r="L931" s="180"/>
      <c r="M931" s="180"/>
      <c r="N931" s="201"/>
      <c r="O931" s="180"/>
      <c r="P931" s="180"/>
      <c r="Q931" s="180"/>
      <c r="R931" s="180"/>
      <c r="S931" s="186"/>
    </row>
    <row r="932" spans="1:19" ht="15" hidden="1" x14ac:dyDescent="0.25">
      <c r="A932" s="157"/>
      <c r="B932" s="187" t="s">
        <v>1978</v>
      </c>
      <c r="C932" s="188" t="s">
        <v>1979</v>
      </c>
      <c r="D932" s="187" t="s">
        <v>1607</v>
      </c>
      <c r="E932" s="180"/>
      <c r="F932" s="189"/>
      <c r="G932" s="180"/>
      <c r="H932" s="180"/>
      <c r="I932" s="199"/>
      <c r="J932" s="199"/>
      <c r="K932" s="180"/>
      <c r="L932" s="180"/>
      <c r="M932" s="180"/>
      <c r="N932" s="201"/>
      <c r="O932" s="180"/>
      <c r="P932" s="180"/>
      <c r="Q932" s="180"/>
      <c r="R932" s="180"/>
      <c r="S932" s="186"/>
    </row>
    <row r="933" spans="1:19" ht="15" hidden="1" x14ac:dyDescent="0.25">
      <c r="A933" s="157"/>
      <c r="B933" s="187" t="s">
        <v>1980</v>
      </c>
      <c r="C933" s="188" t="s">
        <v>1981</v>
      </c>
      <c r="D933" s="187" t="s">
        <v>1609</v>
      </c>
      <c r="E933" s="180"/>
      <c r="F933" s="189"/>
      <c r="G933" s="180"/>
      <c r="H933" s="180"/>
      <c r="I933" s="199"/>
      <c r="J933" s="199"/>
      <c r="K933" s="180"/>
      <c r="L933" s="180"/>
      <c r="M933" s="180"/>
      <c r="N933" s="201"/>
      <c r="O933" s="180"/>
      <c r="P933" s="180"/>
      <c r="Q933" s="180"/>
      <c r="R933" s="180"/>
      <c r="S933" s="186"/>
    </row>
    <row r="934" spans="1:19" ht="15" hidden="1" x14ac:dyDescent="0.25">
      <c r="A934" s="157"/>
      <c r="B934" s="187" t="s">
        <v>1982</v>
      </c>
      <c r="C934" s="188" t="s">
        <v>1983</v>
      </c>
      <c r="D934" s="187" t="s">
        <v>1607</v>
      </c>
      <c r="E934" s="180"/>
      <c r="F934" s="189"/>
      <c r="G934" s="180"/>
      <c r="H934" s="180"/>
      <c r="I934" s="199"/>
      <c r="J934" s="199"/>
      <c r="K934" s="180"/>
      <c r="L934" s="180"/>
      <c r="M934" s="180"/>
      <c r="N934" s="201"/>
      <c r="O934" s="180"/>
      <c r="P934" s="180"/>
      <c r="Q934" s="180"/>
      <c r="R934" s="180"/>
      <c r="S934" s="186"/>
    </row>
    <row r="935" spans="1:19" ht="15" hidden="1" x14ac:dyDescent="0.25">
      <c r="A935" s="157"/>
      <c r="B935" s="187" t="s">
        <v>1984</v>
      </c>
      <c r="C935" s="188" t="s">
        <v>1985</v>
      </c>
      <c r="D935" s="187" t="s">
        <v>1607</v>
      </c>
      <c r="E935" s="180"/>
      <c r="F935" s="189"/>
      <c r="G935" s="180"/>
      <c r="H935" s="180"/>
      <c r="I935" s="199"/>
      <c r="J935" s="199"/>
      <c r="K935" s="180"/>
      <c r="L935" s="180"/>
      <c r="M935" s="180"/>
      <c r="N935" s="201"/>
      <c r="O935" s="180"/>
      <c r="P935" s="180"/>
      <c r="Q935" s="180"/>
      <c r="R935" s="180"/>
      <c r="S935" s="186"/>
    </row>
    <row r="936" spans="1:19" ht="15" hidden="1" x14ac:dyDescent="0.25">
      <c r="A936" s="157"/>
      <c r="B936" s="187" t="s">
        <v>1986</v>
      </c>
      <c r="C936" s="188" t="s">
        <v>1987</v>
      </c>
      <c r="D936" s="187" t="s">
        <v>1607</v>
      </c>
      <c r="E936" s="180"/>
      <c r="F936" s="189"/>
      <c r="G936" s="180"/>
      <c r="H936" s="180"/>
      <c r="I936" s="199"/>
      <c r="J936" s="199"/>
      <c r="K936" s="180"/>
      <c r="L936" s="180"/>
      <c r="M936" s="180"/>
      <c r="N936" s="201"/>
      <c r="O936" s="180"/>
      <c r="P936" s="180"/>
      <c r="Q936" s="180"/>
      <c r="R936" s="180"/>
      <c r="S936" s="186"/>
    </row>
    <row r="937" spans="1:19" ht="15" hidden="1" x14ac:dyDescent="0.25">
      <c r="A937" s="157"/>
      <c r="B937" s="187" t="s">
        <v>1988</v>
      </c>
      <c r="C937" s="188" t="s">
        <v>1989</v>
      </c>
      <c r="D937" s="187" t="s">
        <v>1607</v>
      </c>
      <c r="E937" s="180"/>
      <c r="F937" s="189"/>
      <c r="G937" s="180"/>
      <c r="H937" s="180"/>
      <c r="I937" s="199"/>
      <c r="J937" s="199"/>
      <c r="K937" s="180"/>
      <c r="L937" s="180"/>
      <c r="M937" s="180"/>
      <c r="N937" s="201"/>
      <c r="O937" s="180"/>
      <c r="P937" s="180"/>
      <c r="Q937" s="180"/>
      <c r="R937" s="180"/>
      <c r="S937" s="186"/>
    </row>
    <row r="938" spans="1:19" ht="15" hidden="1" x14ac:dyDescent="0.25">
      <c r="A938" s="157"/>
      <c r="B938" s="187" t="s">
        <v>1990</v>
      </c>
      <c r="C938" s="188" t="s">
        <v>1991</v>
      </c>
      <c r="D938" s="187" t="s">
        <v>1607</v>
      </c>
      <c r="E938" s="180"/>
      <c r="F938" s="189"/>
      <c r="G938" s="180"/>
      <c r="H938" s="180"/>
      <c r="I938" s="199"/>
      <c r="J938" s="199"/>
      <c r="K938" s="180"/>
      <c r="L938" s="180"/>
      <c r="M938" s="180"/>
      <c r="N938" s="201"/>
      <c r="O938" s="180"/>
      <c r="P938" s="180"/>
      <c r="Q938" s="180"/>
      <c r="R938" s="180"/>
      <c r="S938" s="186"/>
    </row>
    <row r="939" spans="1:19" ht="15" hidden="1" x14ac:dyDescent="0.25">
      <c r="A939" s="157"/>
      <c r="B939" s="187" t="s">
        <v>1992</v>
      </c>
      <c r="C939" s="188" t="s">
        <v>1993</v>
      </c>
      <c r="D939" s="187" t="s">
        <v>1607</v>
      </c>
      <c r="E939" s="180"/>
      <c r="F939" s="189"/>
      <c r="G939" s="180"/>
      <c r="H939" s="180"/>
      <c r="I939" s="199"/>
      <c r="J939" s="199"/>
      <c r="K939" s="180"/>
      <c r="L939" s="180"/>
      <c r="M939" s="180"/>
      <c r="N939" s="201"/>
      <c r="O939" s="180"/>
      <c r="P939" s="180"/>
      <c r="Q939" s="180"/>
      <c r="R939" s="180"/>
      <c r="S939" s="186"/>
    </row>
    <row r="940" spans="1:19" ht="15" hidden="1" x14ac:dyDescent="0.25">
      <c r="A940" s="157"/>
      <c r="B940" s="187" t="s">
        <v>1994</v>
      </c>
      <c r="C940" s="188" t="s">
        <v>1995</v>
      </c>
      <c r="D940" s="187" t="s">
        <v>1607</v>
      </c>
      <c r="E940" s="180"/>
      <c r="F940" s="189"/>
      <c r="G940" s="180"/>
      <c r="H940" s="180"/>
      <c r="I940" s="199"/>
      <c r="J940" s="199"/>
      <c r="K940" s="180"/>
      <c r="L940" s="180"/>
      <c r="M940" s="180"/>
      <c r="N940" s="201"/>
      <c r="O940" s="180"/>
      <c r="P940" s="180"/>
      <c r="Q940" s="180"/>
      <c r="R940" s="180"/>
      <c r="S940" s="186"/>
    </row>
    <row r="941" spans="1:19" ht="15" hidden="1" x14ac:dyDescent="0.25">
      <c r="A941" s="157"/>
      <c r="B941" s="187" t="s">
        <v>1996</v>
      </c>
      <c r="C941" s="188" t="s">
        <v>1997</v>
      </c>
      <c r="D941" s="187" t="s">
        <v>1607</v>
      </c>
      <c r="E941" s="180"/>
      <c r="F941" s="189"/>
      <c r="G941" s="180"/>
      <c r="H941" s="180"/>
      <c r="I941" s="199"/>
      <c r="J941" s="199"/>
      <c r="K941" s="180"/>
      <c r="L941" s="180"/>
      <c r="M941" s="180"/>
      <c r="N941" s="201"/>
      <c r="O941" s="180"/>
      <c r="P941" s="180"/>
      <c r="Q941" s="180"/>
      <c r="R941" s="180"/>
      <c r="S941" s="186"/>
    </row>
    <row r="942" spans="1:19" ht="15" hidden="1" x14ac:dyDescent="0.25">
      <c r="A942" s="157"/>
      <c r="B942" s="187" t="s">
        <v>1998</v>
      </c>
      <c r="C942" s="188" t="s">
        <v>1999</v>
      </c>
      <c r="D942" s="187" t="s">
        <v>1607</v>
      </c>
      <c r="E942" s="180"/>
      <c r="F942" s="189"/>
      <c r="G942" s="180"/>
      <c r="H942" s="180"/>
      <c r="I942" s="199"/>
      <c r="J942" s="199"/>
      <c r="K942" s="180"/>
      <c r="L942" s="180"/>
      <c r="M942" s="180"/>
      <c r="N942" s="201"/>
      <c r="O942" s="180"/>
      <c r="P942" s="180"/>
      <c r="Q942" s="180"/>
      <c r="R942" s="180"/>
      <c r="S942" s="186"/>
    </row>
    <row r="943" spans="1:19" ht="15" hidden="1" x14ac:dyDescent="0.25">
      <c r="A943" s="157"/>
      <c r="B943" s="187" t="s">
        <v>2000</v>
      </c>
      <c r="C943" s="188" t="s">
        <v>2001</v>
      </c>
      <c r="D943" s="187" t="s">
        <v>1607</v>
      </c>
      <c r="E943" s="180"/>
      <c r="F943" s="189"/>
      <c r="G943" s="180"/>
      <c r="H943" s="180"/>
      <c r="I943" s="199"/>
      <c r="J943" s="199"/>
      <c r="K943" s="180"/>
      <c r="L943" s="180"/>
      <c r="M943" s="180"/>
      <c r="N943" s="201"/>
      <c r="O943" s="180"/>
      <c r="P943" s="180"/>
      <c r="Q943" s="180"/>
      <c r="R943" s="180"/>
      <c r="S943" s="186"/>
    </row>
    <row r="944" spans="1:19" ht="15" hidden="1" x14ac:dyDescent="0.25">
      <c r="A944" s="157"/>
      <c r="B944" s="187" t="s">
        <v>2002</v>
      </c>
      <c r="C944" s="188" t="s">
        <v>2003</v>
      </c>
      <c r="D944" s="187" t="s">
        <v>1607</v>
      </c>
      <c r="E944" s="180"/>
      <c r="F944" s="189"/>
      <c r="G944" s="180"/>
      <c r="H944" s="180"/>
      <c r="I944" s="199"/>
      <c r="J944" s="199"/>
      <c r="K944" s="180"/>
      <c r="L944" s="180"/>
      <c r="M944" s="180"/>
      <c r="N944" s="201"/>
      <c r="O944" s="180"/>
      <c r="P944" s="180"/>
      <c r="Q944" s="180"/>
      <c r="R944" s="180"/>
      <c r="S944" s="186"/>
    </row>
    <row r="945" spans="1:19" ht="15" hidden="1" x14ac:dyDescent="0.25">
      <c r="A945" s="157"/>
      <c r="B945" s="187" t="s">
        <v>2004</v>
      </c>
      <c r="C945" s="188" t="s">
        <v>2005</v>
      </c>
      <c r="D945" s="187" t="s">
        <v>1609</v>
      </c>
      <c r="E945" s="180"/>
      <c r="F945" s="189"/>
      <c r="G945" s="180"/>
      <c r="H945" s="180"/>
      <c r="I945" s="199"/>
      <c r="J945" s="199"/>
      <c r="K945" s="180"/>
      <c r="L945" s="180"/>
      <c r="M945" s="180"/>
      <c r="N945" s="201"/>
      <c r="O945" s="180"/>
      <c r="P945" s="180"/>
      <c r="Q945" s="180"/>
      <c r="R945" s="180"/>
      <c r="S945" s="186"/>
    </row>
    <row r="946" spans="1:19" ht="15" hidden="1" x14ac:dyDescent="0.25">
      <c r="A946" s="157"/>
      <c r="B946" s="187" t="s">
        <v>2006</v>
      </c>
      <c r="C946" s="188" t="s">
        <v>2007</v>
      </c>
      <c r="D946" s="187" t="s">
        <v>1607</v>
      </c>
      <c r="E946" s="180"/>
      <c r="F946" s="189"/>
      <c r="G946" s="180"/>
      <c r="H946" s="180"/>
      <c r="I946" s="199"/>
      <c r="J946" s="199"/>
      <c r="K946" s="180"/>
      <c r="L946" s="180"/>
      <c r="M946" s="180"/>
      <c r="N946" s="201"/>
      <c r="O946" s="180"/>
      <c r="P946" s="180"/>
      <c r="Q946" s="180"/>
      <c r="R946" s="180"/>
      <c r="S946" s="186"/>
    </row>
    <row r="947" spans="1:19" ht="15" hidden="1" x14ac:dyDescent="0.25">
      <c r="A947" s="157"/>
      <c r="B947" s="187" t="s">
        <v>2008</v>
      </c>
      <c r="C947" s="188" t="s">
        <v>2009</v>
      </c>
      <c r="D947" s="187" t="s">
        <v>1609</v>
      </c>
      <c r="E947" s="180"/>
      <c r="F947" s="189"/>
      <c r="G947" s="180"/>
      <c r="H947" s="180"/>
      <c r="I947" s="199"/>
      <c r="J947" s="199"/>
      <c r="K947" s="180"/>
      <c r="L947" s="180"/>
      <c r="M947" s="180"/>
      <c r="N947" s="201"/>
      <c r="O947" s="180"/>
      <c r="P947" s="180"/>
      <c r="Q947" s="180"/>
      <c r="R947" s="180"/>
      <c r="S947" s="186"/>
    </row>
    <row r="948" spans="1:19" ht="15" hidden="1" x14ac:dyDescent="0.25">
      <c r="A948" s="157"/>
      <c r="B948" s="187" t="s">
        <v>2010</v>
      </c>
      <c r="C948" s="188" t="s">
        <v>2011</v>
      </c>
      <c r="D948" s="187" t="s">
        <v>1607</v>
      </c>
      <c r="E948" s="180"/>
      <c r="F948" s="189"/>
      <c r="G948" s="180"/>
      <c r="H948" s="180"/>
      <c r="I948" s="199"/>
      <c r="J948" s="199"/>
      <c r="K948" s="180"/>
      <c r="L948" s="180"/>
      <c r="M948" s="180"/>
      <c r="N948" s="201"/>
      <c r="O948" s="180"/>
      <c r="P948" s="180"/>
      <c r="Q948" s="180"/>
      <c r="R948" s="180"/>
      <c r="S948" s="186"/>
    </row>
    <row r="949" spans="1:19" ht="15" hidden="1" x14ac:dyDescent="0.25">
      <c r="A949" s="157"/>
      <c r="B949" s="187" t="s">
        <v>2012</v>
      </c>
      <c r="C949" s="188" t="s">
        <v>2013</v>
      </c>
      <c r="D949" s="187" t="s">
        <v>1609</v>
      </c>
      <c r="E949" s="180"/>
      <c r="F949" s="189"/>
      <c r="G949" s="180"/>
      <c r="H949" s="180"/>
      <c r="I949" s="199"/>
      <c r="J949" s="199"/>
      <c r="K949" s="180"/>
      <c r="L949" s="180"/>
      <c r="M949" s="180"/>
      <c r="N949" s="201"/>
      <c r="O949" s="180"/>
      <c r="P949" s="180"/>
      <c r="Q949" s="180"/>
      <c r="R949" s="180"/>
      <c r="S949" s="186"/>
    </row>
    <row r="950" spans="1:19" ht="15" hidden="1" x14ac:dyDescent="0.25">
      <c r="A950" s="157"/>
      <c r="B950" s="187" t="s">
        <v>2014</v>
      </c>
      <c r="C950" s="188" t="s">
        <v>2015</v>
      </c>
      <c r="D950" s="187" t="s">
        <v>1607</v>
      </c>
      <c r="E950" s="180"/>
      <c r="F950" s="189"/>
      <c r="G950" s="180"/>
      <c r="H950" s="180"/>
      <c r="I950" s="199"/>
      <c r="J950" s="199"/>
      <c r="K950" s="180"/>
      <c r="L950" s="180"/>
      <c r="M950" s="180"/>
      <c r="N950" s="201"/>
      <c r="O950" s="180"/>
      <c r="P950" s="180"/>
      <c r="Q950" s="180"/>
      <c r="R950" s="180"/>
      <c r="S950" s="186"/>
    </row>
    <row r="951" spans="1:19" ht="15" hidden="1" x14ac:dyDescent="0.25">
      <c r="A951" s="157"/>
      <c r="B951" s="187" t="s">
        <v>2016</v>
      </c>
      <c r="C951" s="188" t="s">
        <v>2017</v>
      </c>
      <c r="D951" s="187" t="s">
        <v>1609</v>
      </c>
      <c r="E951" s="180"/>
      <c r="F951" s="189"/>
      <c r="G951" s="180"/>
      <c r="H951" s="180"/>
      <c r="I951" s="199"/>
      <c r="J951" s="199"/>
      <c r="K951" s="180"/>
      <c r="L951" s="180"/>
      <c r="M951" s="180"/>
      <c r="N951" s="201"/>
      <c r="O951" s="180"/>
      <c r="P951" s="180"/>
      <c r="Q951" s="180"/>
      <c r="R951" s="180"/>
      <c r="S951" s="186"/>
    </row>
    <row r="952" spans="1:19" ht="15" hidden="1" x14ac:dyDescent="0.25">
      <c r="A952" s="157"/>
      <c r="B952" s="187" t="s">
        <v>2018</v>
      </c>
      <c r="C952" s="188" t="s">
        <v>2019</v>
      </c>
      <c r="D952" s="187" t="s">
        <v>1607</v>
      </c>
      <c r="E952" s="180"/>
      <c r="F952" s="189"/>
      <c r="G952" s="180"/>
      <c r="H952" s="180"/>
      <c r="I952" s="199"/>
      <c r="J952" s="199"/>
      <c r="K952" s="180"/>
      <c r="L952" s="180"/>
      <c r="M952" s="180"/>
      <c r="N952" s="201"/>
      <c r="O952" s="180"/>
      <c r="P952" s="180"/>
      <c r="Q952" s="180"/>
      <c r="R952" s="180"/>
      <c r="S952" s="186"/>
    </row>
    <row r="953" spans="1:19" ht="15" hidden="1" x14ac:dyDescent="0.25">
      <c r="A953" s="157"/>
      <c r="B953" s="187" t="s">
        <v>2020</v>
      </c>
      <c r="C953" s="188" t="s">
        <v>2021</v>
      </c>
      <c r="D953" s="187" t="s">
        <v>1607</v>
      </c>
      <c r="E953" s="180"/>
      <c r="F953" s="189"/>
      <c r="G953" s="180"/>
      <c r="H953" s="180"/>
      <c r="I953" s="199"/>
      <c r="J953" s="199"/>
      <c r="K953" s="180"/>
      <c r="L953" s="180"/>
      <c r="M953" s="180"/>
      <c r="N953" s="201"/>
      <c r="O953" s="180"/>
      <c r="P953" s="180"/>
      <c r="Q953" s="180"/>
      <c r="R953" s="180"/>
      <c r="S953" s="186"/>
    </row>
    <row r="954" spans="1:19" ht="15" hidden="1" x14ac:dyDescent="0.25">
      <c r="A954" s="157"/>
      <c r="B954" s="187" t="s">
        <v>2022</v>
      </c>
      <c r="C954" s="188" t="s">
        <v>2023</v>
      </c>
      <c r="D954" s="187" t="s">
        <v>1607</v>
      </c>
      <c r="E954" s="180"/>
      <c r="F954" s="189"/>
      <c r="G954" s="180"/>
      <c r="H954" s="180"/>
      <c r="I954" s="199"/>
      <c r="J954" s="199"/>
      <c r="K954" s="180"/>
      <c r="L954" s="180"/>
      <c r="M954" s="180"/>
      <c r="N954" s="201"/>
      <c r="O954" s="180"/>
      <c r="P954" s="180"/>
      <c r="Q954" s="180"/>
      <c r="R954" s="180"/>
      <c r="S954" s="186"/>
    </row>
    <row r="955" spans="1:19" ht="15" hidden="1" x14ac:dyDescent="0.25">
      <c r="A955" s="157"/>
      <c r="B955" s="187" t="s">
        <v>2024</v>
      </c>
      <c r="C955" s="188" t="s">
        <v>2025</v>
      </c>
      <c r="D955" s="187" t="s">
        <v>1607</v>
      </c>
      <c r="E955" s="180"/>
      <c r="F955" s="189"/>
      <c r="G955" s="180"/>
      <c r="H955" s="180"/>
      <c r="I955" s="199"/>
      <c r="J955" s="199"/>
      <c r="K955" s="180"/>
      <c r="L955" s="180"/>
      <c r="M955" s="180"/>
      <c r="N955" s="201"/>
      <c r="O955" s="180"/>
      <c r="P955" s="180"/>
      <c r="Q955" s="180"/>
      <c r="R955" s="180"/>
      <c r="S955" s="186"/>
    </row>
    <row r="956" spans="1:19" ht="15" hidden="1" x14ac:dyDescent="0.25">
      <c r="A956" s="157"/>
      <c r="B956" s="187" t="s">
        <v>2026</v>
      </c>
      <c r="C956" s="188" t="s">
        <v>1713</v>
      </c>
      <c r="D956" s="187" t="s">
        <v>1607</v>
      </c>
      <c r="E956" s="180"/>
      <c r="F956" s="189"/>
      <c r="G956" s="180"/>
      <c r="H956" s="180"/>
      <c r="I956" s="199"/>
      <c r="J956" s="199"/>
      <c r="K956" s="180"/>
      <c r="L956" s="180"/>
      <c r="M956" s="180"/>
      <c r="N956" s="201"/>
      <c r="O956" s="180"/>
      <c r="P956" s="180"/>
      <c r="Q956" s="180"/>
      <c r="R956" s="180"/>
      <c r="S956" s="186"/>
    </row>
    <row r="957" spans="1:19" ht="15" hidden="1" x14ac:dyDescent="0.25">
      <c r="A957" s="157"/>
      <c r="B957" s="187" t="s">
        <v>2027</v>
      </c>
      <c r="C957" s="188" t="s">
        <v>1713</v>
      </c>
      <c r="D957" s="187" t="s">
        <v>1609</v>
      </c>
      <c r="E957" s="180"/>
      <c r="F957" s="189"/>
      <c r="G957" s="180"/>
      <c r="H957" s="180"/>
      <c r="I957" s="199"/>
      <c r="J957" s="199"/>
      <c r="K957" s="180"/>
      <c r="L957" s="180"/>
      <c r="M957" s="180"/>
      <c r="N957" s="201"/>
      <c r="O957" s="180"/>
      <c r="P957" s="180"/>
      <c r="Q957" s="180"/>
      <c r="R957" s="180"/>
      <c r="S957" s="186"/>
    </row>
    <row r="958" spans="1:19" ht="15" hidden="1" x14ac:dyDescent="0.25">
      <c r="A958" s="157"/>
      <c r="B958" s="187" t="s">
        <v>2028</v>
      </c>
      <c r="C958" s="188" t="s">
        <v>1716</v>
      </c>
      <c r="D958" s="187" t="s">
        <v>1607</v>
      </c>
      <c r="E958" s="180"/>
      <c r="F958" s="189"/>
      <c r="G958" s="180"/>
      <c r="H958" s="180"/>
      <c r="I958" s="199"/>
      <c r="J958" s="199"/>
      <c r="K958" s="180"/>
      <c r="L958" s="180"/>
      <c r="M958" s="180"/>
      <c r="N958" s="201"/>
      <c r="O958" s="180"/>
      <c r="P958" s="180"/>
      <c r="Q958" s="180"/>
      <c r="R958" s="180"/>
      <c r="S958" s="186"/>
    </row>
    <row r="959" spans="1:19" ht="15" hidden="1" x14ac:dyDescent="0.25">
      <c r="A959" s="157"/>
      <c r="B959" s="187" t="s">
        <v>2029</v>
      </c>
      <c r="C959" s="188" t="s">
        <v>1716</v>
      </c>
      <c r="D959" s="187" t="s">
        <v>1609</v>
      </c>
      <c r="E959" s="180"/>
      <c r="F959" s="189"/>
      <c r="G959" s="180"/>
      <c r="H959" s="180"/>
      <c r="I959" s="199"/>
      <c r="J959" s="199"/>
      <c r="K959" s="180"/>
      <c r="L959" s="180"/>
      <c r="M959" s="180"/>
      <c r="N959" s="201"/>
      <c r="O959" s="180"/>
      <c r="P959" s="180"/>
      <c r="Q959" s="180"/>
      <c r="R959" s="180"/>
      <c r="S959" s="186"/>
    </row>
    <row r="960" spans="1:19" ht="15" hidden="1" x14ac:dyDescent="0.25">
      <c r="A960" s="157"/>
      <c r="B960" s="187" t="s">
        <v>2030</v>
      </c>
      <c r="C960" s="188" t="s">
        <v>2031</v>
      </c>
      <c r="D960" s="187" t="s">
        <v>1607</v>
      </c>
      <c r="E960" s="180"/>
      <c r="F960" s="189"/>
      <c r="G960" s="180"/>
      <c r="H960" s="180"/>
      <c r="I960" s="199"/>
      <c r="J960" s="199"/>
      <c r="K960" s="180"/>
      <c r="L960" s="180"/>
      <c r="M960" s="180"/>
      <c r="N960" s="201"/>
      <c r="O960" s="180"/>
      <c r="P960" s="180"/>
      <c r="Q960" s="180"/>
      <c r="R960" s="180"/>
      <c r="S960" s="186"/>
    </row>
    <row r="961" spans="1:19" ht="15" hidden="1" x14ac:dyDescent="0.25">
      <c r="A961" s="157"/>
      <c r="B961" s="187" t="s">
        <v>2032</v>
      </c>
      <c r="C961" s="188" t="s">
        <v>2033</v>
      </c>
      <c r="D961" s="187" t="s">
        <v>1609</v>
      </c>
      <c r="E961" s="180"/>
      <c r="F961" s="189"/>
      <c r="G961" s="180"/>
      <c r="H961" s="180"/>
      <c r="I961" s="199"/>
      <c r="J961" s="199"/>
      <c r="K961" s="180"/>
      <c r="L961" s="180"/>
      <c r="M961" s="180"/>
      <c r="N961" s="201"/>
      <c r="O961" s="180"/>
      <c r="P961" s="180"/>
      <c r="Q961" s="180"/>
      <c r="R961" s="180"/>
      <c r="S961" s="186"/>
    </row>
    <row r="962" spans="1:19" ht="15" hidden="1" x14ac:dyDescent="0.25">
      <c r="A962" s="157"/>
      <c r="B962" s="187" t="s">
        <v>2034</v>
      </c>
      <c r="C962" s="188" t="s">
        <v>2035</v>
      </c>
      <c r="D962" s="187" t="s">
        <v>1607</v>
      </c>
      <c r="E962" s="180"/>
      <c r="F962" s="189"/>
      <c r="G962" s="180"/>
      <c r="H962" s="180"/>
      <c r="I962" s="199"/>
      <c r="J962" s="199"/>
      <c r="K962" s="180"/>
      <c r="L962" s="180"/>
      <c r="M962" s="180"/>
      <c r="N962" s="201"/>
      <c r="O962" s="180"/>
      <c r="P962" s="180"/>
      <c r="Q962" s="180"/>
      <c r="R962" s="180"/>
      <c r="S962" s="186"/>
    </row>
    <row r="963" spans="1:19" ht="15" hidden="1" x14ac:dyDescent="0.25">
      <c r="A963" s="157"/>
      <c r="B963" s="187" t="s">
        <v>2036</v>
      </c>
      <c r="C963" s="188" t="s">
        <v>2037</v>
      </c>
      <c r="D963" s="187" t="s">
        <v>1609</v>
      </c>
      <c r="E963" s="180"/>
      <c r="F963" s="189"/>
      <c r="G963" s="180"/>
      <c r="H963" s="180"/>
      <c r="I963" s="199"/>
      <c r="J963" s="199"/>
      <c r="K963" s="180"/>
      <c r="L963" s="180"/>
      <c r="M963" s="180"/>
      <c r="N963" s="201"/>
      <c r="O963" s="180"/>
      <c r="P963" s="180"/>
      <c r="Q963" s="180"/>
      <c r="R963" s="180"/>
      <c r="S963" s="186"/>
    </row>
    <row r="964" spans="1:19" ht="15" hidden="1" x14ac:dyDescent="0.25">
      <c r="A964" s="157"/>
      <c r="B964" s="187" t="s">
        <v>2038</v>
      </c>
      <c r="C964" s="188" t="s">
        <v>2039</v>
      </c>
      <c r="D964" s="187" t="s">
        <v>1607</v>
      </c>
      <c r="E964" s="180"/>
      <c r="F964" s="189"/>
      <c r="G964" s="180"/>
      <c r="H964" s="180"/>
      <c r="I964" s="199"/>
      <c r="J964" s="199"/>
      <c r="K964" s="180"/>
      <c r="L964" s="180"/>
      <c r="M964" s="180"/>
      <c r="N964" s="201"/>
      <c r="O964" s="180"/>
      <c r="P964" s="180"/>
      <c r="Q964" s="180"/>
      <c r="R964" s="180"/>
      <c r="S964" s="186"/>
    </row>
    <row r="965" spans="1:19" ht="15" hidden="1" x14ac:dyDescent="0.25">
      <c r="A965" s="157"/>
      <c r="B965" s="187" t="s">
        <v>2040</v>
      </c>
      <c r="C965" s="188" t="s">
        <v>2041</v>
      </c>
      <c r="D965" s="187" t="s">
        <v>1607</v>
      </c>
      <c r="E965" s="180"/>
      <c r="F965" s="189"/>
      <c r="G965" s="180"/>
      <c r="H965" s="180"/>
      <c r="I965" s="199"/>
      <c r="J965" s="199"/>
      <c r="K965" s="180"/>
      <c r="L965" s="180"/>
      <c r="M965" s="180"/>
      <c r="N965" s="201"/>
      <c r="O965" s="180"/>
      <c r="P965" s="180"/>
      <c r="Q965" s="180"/>
      <c r="R965" s="180"/>
      <c r="S965" s="186"/>
    </row>
    <row r="966" spans="1:19" ht="15" hidden="1" x14ac:dyDescent="0.25">
      <c r="A966" s="157"/>
      <c r="B966" s="187" t="s">
        <v>2042</v>
      </c>
      <c r="C966" s="188" t="s">
        <v>2043</v>
      </c>
      <c r="D966" s="187" t="s">
        <v>1607</v>
      </c>
      <c r="E966" s="180"/>
      <c r="F966" s="189"/>
      <c r="G966" s="180"/>
      <c r="H966" s="180"/>
      <c r="I966" s="199"/>
      <c r="J966" s="199"/>
      <c r="K966" s="180"/>
      <c r="L966" s="180"/>
      <c r="M966" s="180"/>
      <c r="N966" s="201"/>
      <c r="O966" s="180"/>
      <c r="P966" s="180"/>
      <c r="Q966" s="180"/>
      <c r="R966" s="180"/>
      <c r="S966" s="186"/>
    </row>
    <row r="967" spans="1:19" ht="15" hidden="1" x14ac:dyDescent="0.25">
      <c r="A967" s="157"/>
      <c r="B967" s="187" t="s">
        <v>2044</v>
      </c>
      <c r="C967" s="188" t="s">
        <v>2045</v>
      </c>
      <c r="D967" s="187" t="s">
        <v>1607</v>
      </c>
      <c r="E967" s="180"/>
      <c r="F967" s="189"/>
      <c r="G967" s="180"/>
      <c r="H967" s="180"/>
      <c r="I967" s="199"/>
      <c r="J967" s="199"/>
      <c r="K967" s="180"/>
      <c r="L967" s="180"/>
      <c r="M967" s="180"/>
      <c r="N967" s="201"/>
      <c r="O967" s="180"/>
      <c r="P967" s="180"/>
      <c r="Q967" s="180"/>
      <c r="R967" s="180"/>
      <c r="S967" s="186"/>
    </row>
    <row r="968" spans="1:19" ht="15" hidden="1" x14ac:dyDescent="0.25">
      <c r="A968" s="157"/>
      <c r="B968" s="187" t="s">
        <v>2046</v>
      </c>
      <c r="C968" s="188" t="s">
        <v>2047</v>
      </c>
      <c r="D968" s="187" t="s">
        <v>1607</v>
      </c>
      <c r="E968" s="180"/>
      <c r="F968" s="189"/>
      <c r="G968" s="180"/>
      <c r="H968" s="180"/>
      <c r="I968" s="199"/>
      <c r="J968" s="199"/>
      <c r="K968" s="180"/>
      <c r="L968" s="180"/>
      <c r="M968" s="180"/>
      <c r="N968" s="201"/>
      <c r="O968" s="180"/>
      <c r="P968" s="180"/>
      <c r="Q968" s="180"/>
      <c r="R968" s="180"/>
      <c r="S968" s="186"/>
    </row>
    <row r="969" spans="1:19" ht="15" hidden="1" x14ac:dyDescent="0.25">
      <c r="A969" s="157"/>
      <c r="B969" s="187" t="s">
        <v>2048</v>
      </c>
      <c r="C969" s="188" t="s">
        <v>2049</v>
      </c>
      <c r="D969" s="187" t="s">
        <v>1607</v>
      </c>
      <c r="E969" s="180"/>
      <c r="F969" s="189"/>
      <c r="G969" s="180"/>
      <c r="H969" s="180"/>
      <c r="I969" s="199"/>
      <c r="J969" s="199"/>
      <c r="K969" s="180"/>
      <c r="L969" s="180"/>
      <c r="M969" s="180"/>
      <c r="N969" s="201"/>
      <c r="O969" s="180"/>
      <c r="P969" s="180"/>
      <c r="Q969" s="180"/>
      <c r="R969" s="180"/>
      <c r="S969" s="186"/>
    </row>
    <row r="970" spans="1:19" ht="15" hidden="1" x14ac:dyDescent="0.25">
      <c r="A970" s="157"/>
      <c r="B970" s="187" t="s">
        <v>2050</v>
      </c>
      <c r="C970" s="188" t="s">
        <v>2051</v>
      </c>
      <c r="D970" s="187" t="s">
        <v>1609</v>
      </c>
      <c r="E970" s="180"/>
      <c r="F970" s="189"/>
      <c r="G970" s="180"/>
      <c r="H970" s="180"/>
      <c r="I970" s="199"/>
      <c r="J970" s="199"/>
      <c r="K970" s="180"/>
      <c r="L970" s="180"/>
      <c r="M970" s="180"/>
      <c r="N970" s="201"/>
      <c r="O970" s="180"/>
      <c r="P970" s="180"/>
      <c r="Q970" s="180"/>
      <c r="R970" s="180"/>
      <c r="S970" s="186"/>
    </row>
    <row r="971" spans="1:19" ht="15" hidden="1" x14ac:dyDescent="0.25">
      <c r="A971" s="157"/>
      <c r="B971" s="187" t="s">
        <v>2052</v>
      </c>
      <c r="C971" s="188" t="s">
        <v>2053</v>
      </c>
      <c r="D971" s="187" t="s">
        <v>1607</v>
      </c>
      <c r="E971" s="180"/>
      <c r="F971" s="189"/>
      <c r="G971" s="180"/>
      <c r="H971" s="180"/>
      <c r="I971" s="199"/>
      <c r="J971" s="199"/>
      <c r="K971" s="180"/>
      <c r="L971" s="180"/>
      <c r="M971" s="180"/>
      <c r="N971" s="201"/>
      <c r="O971" s="180"/>
      <c r="P971" s="180"/>
      <c r="Q971" s="180"/>
      <c r="R971" s="180"/>
      <c r="S971" s="186"/>
    </row>
    <row r="972" spans="1:19" ht="15" hidden="1" x14ac:dyDescent="0.25">
      <c r="A972" s="157"/>
      <c r="B972" s="187" t="s">
        <v>2054</v>
      </c>
      <c r="C972" s="188" t="s">
        <v>2055</v>
      </c>
      <c r="D972" s="187" t="s">
        <v>1607</v>
      </c>
      <c r="E972" s="180"/>
      <c r="F972" s="189"/>
      <c r="G972" s="180"/>
      <c r="H972" s="180"/>
      <c r="I972" s="199"/>
      <c r="J972" s="199"/>
      <c r="K972" s="180"/>
      <c r="L972" s="180"/>
      <c r="M972" s="180"/>
      <c r="N972" s="201"/>
      <c r="O972" s="180"/>
      <c r="P972" s="180"/>
      <c r="Q972" s="180"/>
      <c r="R972" s="180"/>
      <c r="S972" s="186"/>
    </row>
    <row r="973" spans="1:19" ht="15" hidden="1" x14ac:dyDescent="0.25">
      <c r="A973" s="157"/>
      <c r="B973" s="187" t="s">
        <v>2056</v>
      </c>
      <c r="C973" s="188" t="s">
        <v>2057</v>
      </c>
      <c r="D973" s="187" t="s">
        <v>1607</v>
      </c>
      <c r="E973" s="180"/>
      <c r="F973" s="189"/>
      <c r="G973" s="180"/>
      <c r="H973" s="180"/>
      <c r="I973" s="199"/>
      <c r="J973" s="199"/>
      <c r="K973" s="180"/>
      <c r="L973" s="180"/>
      <c r="M973" s="180"/>
      <c r="N973" s="201"/>
      <c r="O973" s="180"/>
      <c r="P973" s="180"/>
      <c r="Q973" s="180"/>
      <c r="R973" s="180"/>
      <c r="S973" s="186"/>
    </row>
    <row r="974" spans="1:19" ht="15" hidden="1" x14ac:dyDescent="0.25">
      <c r="A974" s="157"/>
      <c r="B974" s="187" t="s">
        <v>2058</v>
      </c>
      <c r="C974" s="188" t="s">
        <v>2059</v>
      </c>
      <c r="D974" s="187" t="s">
        <v>1609</v>
      </c>
      <c r="E974" s="180"/>
      <c r="F974" s="189"/>
      <c r="G974" s="180"/>
      <c r="H974" s="180"/>
      <c r="I974" s="199"/>
      <c r="J974" s="199"/>
      <c r="K974" s="180"/>
      <c r="L974" s="180"/>
      <c r="M974" s="180"/>
      <c r="N974" s="201"/>
      <c r="O974" s="180"/>
      <c r="P974" s="180"/>
      <c r="Q974" s="180"/>
      <c r="R974" s="180"/>
      <c r="S974" s="186"/>
    </row>
    <row r="975" spans="1:19" ht="15" hidden="1" x14ac:dyDescent="0.25">
      <c r="A975" s="157"/>
      <c r="B975" s="187" t="s">
        <v>2060</v>
      </c>
      <c r="C975" s="188" t="s">
        <v>2061</v>
      </c>
      <c r="D975" s="187" t="s">
        <v>1607</v>
      </c>
      <c r="E975" s="180"/>
      <c r="F975" s="189"/>
      <c r="G975" s="180"/>
      <c r="H975" s="180"/>
      <c r="I975" s="199"/>
      <c r="J975" s="199"/>
      <c r="K975" s="180"/>
      <c r="L975" s="180"/>
      <c r="M975" s="180"/>
      <c r="N975" s="201"/>
      <c r="O975" s="180"/>
      <c r="P975" s="180"/>
      <c r="Q975" s="180"/>
      <c r="R975" s="180"/>
      <c r="S975" s="186"/>
    </row>
    <row r="976" spans="1:19" ht="15" hidden="1" x14ac:dyDescent="0.25">
      <c r="A976" s="157"/>
      <c r="B976" s="187" t="s">
        <v>2062</v>
      </c>
      <c r="C976" s="188" t="s">
        <v>2063</v>
      </c>
      <c r="D976" s="187" t="s">
        <v>1607</v>
      </c>
      <c r="E976" s="180"/>
      <c r="F976" s="189"/>
      <c r="G976" s="180"/>
      <c r="H976" s="180"/>
      <c r="I976" s="199"/>
      <c r="J976" s="199"/>
      <c r="K976" s="180"/>
      <c r="L976" s="180"/>
      <c r="M976" s="180"/>
      <c r="N976" s="201"/>
      <c r="O976" s="180"/>
      <c r="P976" s="180"/>
      <c r="Q976" s="180"/>
      <c r="R976" s="180"/>
      <c r="S976" s="186"/>
    </row>
    <row r="977" spans="1:19" ht="15" hidden="1" x14ac:dyDescent="0.25">
      <c r="A977" s="157"/>
      <c r="B977" s="187" t="s">
        <v>2064</v>
      </c>
      <c r="C977" s="188" t="s">
        <v>2065</v>
      </c>
      <c r="D977" s="187" t="s">
        <v>1607</v>
      </c>
      <c r="E977" s="180"/>
      <c r="F977" s="189"/>
      <c r="G977" s="180"/>
      <c r="H977" s="180"/>
      <c r="I977" s="199"/>
      <c r="J977" s="199"/>
      <c r="K977" s="180"/>
      <c r="L977" s="180"/>
      <c r="M977" s="180"/>
      <c r="N977" s="201"/>
      <c r="O977" s="180"/>
      <c r="P977" s="180"/>
      <c r="Q977" s="180"/>
      <c r="R977" s="180"/>
      <c r="S977" s="186"/>
    </row>
    <row r="978" spans="1:19" ht="15" hidden="1" x14ac:dyDescent="0.25">
      <c r="A978" s="157"/>
      <c r="B978" s="187" t="s">
        <v>2066</v>
      </c>
      <c r="C978" s="188" t="s">
        <v>2067</v>
      </c>
      <c r="D978" s="187" t="s">
        <v>1607</v>
      </c>
      <c r="E978" s="180"/>
      <c r="F978" s="189"/>
      <c r="G978" s="180"/>
      <c r="H978" s="180"/>
      <c r="I978" s="199"/>
      <c r="J978" s="199"/>
      <c r="K978" s="180"/>
      <c r="L978" s="180"/>
      <c r="M978" s="180"/>
      <c r="N978" s="201"/>
      <c r="O978" s="180"/>
      <c r="P978" s="180"/>
      <c r="Q978" s="180"/>
      <c r="R978" s="180"/>
      <c r="S978" s="186"/>
    </row>
    <row r="979" spans="1:19" ht="15" hidden="1" x14ac:dyDescent="0.25">
      <c r="A979" s="157"/>
      <c r="B979" s="187" t="s">
        <v>2068</v>
      </c>
      <c r="C979" s="188" t="s">
        <v>2069</v>
      </c>
      <c r="D979" s="187" t="s">
        <v>1607</v>
      </c>
      <c r="E979" s="180"/>
      <c r="F979" s="189"/>
      <c r="G979" s="180"/>
      <c r="H979" s="180"/>
      <c r="I979" s="199"/>
      <c r="J979" s="199"/>
      <c r="K979" s="180"/>
      <c r="L979" s="180"/>
      <c r="M979" s="180"/>
      <c r="N979" s="201"/>
      <c r="O979" s="180"/>
      <c r="P979" s="180"/>
      <c r="Q979" s="180"/>
      <c r="R979" s="180"/>
      <c r="S979" s="186"/>
    </row>
    <row r="980" spans="1:19" ht="15" hidden="1" x14ac:dyDescent="0.25">
      <c r="A980" s="157"/>
      <c r="B980" s="187" t="s">
        <v>2070</v>
      </c>
      <c r="C980" s="188" t="s">
        <v>2071</v>
      </c>
      <c r="D980" s="187" t="s">
        <v>1607</v>
      </c>
      <c r="E980" s="180"/>
      <c r="F980" s="189"/>
      <c r="G980" s="180"/>
      <c r="H980" s="180"/>
      <c r="I980" s="199"/>
      <c r="J980" s="199"/>
      <c r="K980" s="180"/>
      <c r="L980" s="180"/>
      <c r="M980" s="180"/>
      <c r="N980" s="201"/>
      <c r="O980" s="180"/>
      <c r="P980" s="180"/>
      <c r="Q980" s="180"/>
      <c r="R980" s="180"/>
      <c r="S980" s="186"/>
    </row>
    <row r="981" spans="1:19" ht="15" hidden="1" x14ac:dyDescent="0.25">
      <c r="A981" s="157"/>
      <c r="B981" s="187" t="s">
        <v>2072</v>
      </c>
      <c r="C981" s="188" t="s">
        <v>2073</v>
      </c>
      <c r="D981" s="187" t="s">
        <v>1607</v>
      </c>
      <c r="E981" s="180"/>
      <c r="F981" s="189"/>
      <c r="G981" s="180"/>
      <c r="H981" s="180"/>
      <c r="I981" s="199"/>
      <c r="J981" s="199"/>
      <c r="K981" s="180"/>
      <c r="L981" s="180"/>
      <c r="M981" s="180"/>
      <c r="N981" s="201"/>
      <c r="O981" s="180"/>
      <c r="P981" s="180"/>
      <c r="Q981" s="180"/>
      <c r="R981" s="180"/>
      <c r="S981" s="186"/>
    </row>
    <row r="982" spans="1:19" ht="15" hidden="1" x14ac:dyDescent="0.25">
      <c r="A982" s="157"/>
      <c r="B982" s="187" t="s">
        <v>2074</v>
      </c>
      <c r="C982" s="188" t="s">
        <v>2075</v>
      </c>
      <c r="D982" s="187" t="s">
        <v>1607</v>
      </c>
      <c r="E982" s="180"/>
      <c r="F982" s="189"/>
      <c r="G982" s="180"/>
      <c r="H982" s="180"/>
      <c r="I982" s="199"/>
      <c r="J982" s="199"/>
      <c r="K982" s="180"/>
      <c r="L982" s="180"/>
      <c r="M982" s="180"/>
      <c r="N982" s="201"/>
      <c r="O982" s="180"/>
      <c r="P982" s="180"/>
      <c r="Q982" s="180"/>
      <c r="R982" s="180"/>
      <c r="S982" s="186"/>
    </row>
    <row r="983" spans="1:19" ht="15" hidden="1" x14ac:dyDescent="0.25">
      <c r="A983" s="157"/>
      <c r="B983" s="187" t="s">
        <v>2076</v>
      </c>
      <c r="C983" s="188" t="s">
        <v>2077</v>
      </c>
      <c r="D983" s="187" t="s">
        <v>1607</v>
      </c>
      <c r="E983" s="180"/>
      <c r="F983" s="189"/>
      <c r="G983" s="180"/>
      <c r="H983" s="180"/>
      <c r="I983" s="199"/>
      <c r="J983" s="199"/>
      <c r="K983" s="180"/>
      <c r="L983" s="180"/>
      <c r="M983" s="180"/>
      <c r="N983" s="201"/>
      <c r="O983" s="180"/>
      <c r="P983" s="180"/>
      <c r="Q983" s="180"/>
      <c r="R983" s="180"/>
      <c r="S983" s="186"/>
    </row>
    <row r="984" spans="1:19" ht="15" hidden="1" x14ac:dyDescent="0.25">
      <c r="A984" s="157"/>
      <c r="B984" s="187" t="s">
        <v>2078</v>
      </c>
      <c r="C984" s="188" t="s">
        <v>2079</v>
      </c>
      <c r="D984" s="187" t="s">
        <v>1607</v>
      </c>
      <c r="E984" s="180"/>
      <c r="F984" s="189"/>
      <c r="G984" s="180"/>
      <c r="H984" s="180"/>
      <c r="I984" s="199"/>
      <c r="J984" s="199"/>
      <c r="K984" s="180"/>
      <c r="L984" s="180"/>
      <c r="M984" s="180"/>
      <c r="N984" s="201"/>
      <c r="O984" s="180"/>
      <c r="P984" s="180"/>
      <c r="Q984" s="180"/>
      <c r="R984" s="180"/>
      <c r="S984" s="186"/>
    </row>
    <row r="985" spans="1:19" ht="15" hidden="1" x14ac:dyDescent="0.25">
      <c r="A985" s="157"/>
      <c r="B985" s="187" t="s">
        <v>2080</v>
      </c>
      <c r="C985" s="188" t="s">
        <v>2081</v>
      </c>
      <c r="D985" s="187" t="s">
        <v>1607</v>
      </c>
      <c r="E985" s="180"/>
      <c r="F985" s="189"/>
      <c r="G985" s="180"/>
      <c r="H985" s="180"/>
      <c r="I985" s="199"/>
      <c r="J985" s="199"/>
      <c r="K985" s="180"/>
      <c r="L985" s="180"/>
      <c r="M985" s="180"/>
      <c r="N985" s="201"/>
      <c r="O985" s="180"/>
      <c r="P985" s="180"/>
      <c r="Q985" s="180"/>
      <c r="R985" s="180"/>
      <c r="S985" s="186"/>
    </row>
    <row r="986" spans="1:19" ht="15" hidden="1" x14ac:dyDescent="0.25">
      <c r="A986" s="157"/>
      <c r="B986" s="187" t="s">
        <v>2082</v>
      </c>
      <c r="C986" s="188" t="s">
        <v>2083</v>
      </c>
      <c r="D986" s="187" t="s">
        <v>1609</v>
      </c>
      <c r="E986" s="180"/>
      <c r="F986" s="189"/>
      <c r="G986" s="180"/>
      <c r="H986" s="180"/>
      <c r="I986" s="199"/>
      <c r="J986" s="199"/>
      <c r="K986" s="180"/>
      <c r="L986" s="180"/>
      <c r="M986" s="180"/>
      <c r="N986" s="201"/>
      <c r="O986" s="180"/>
      <c r="P986" s="180"/>
      <c r="Q986" s="180"/>
      <c r="R986" s="180"/>
      <c r="S986" s="186"/>
    </row>
    <row r="987" spans="1:19" ht="15" hidden="1" x14ac:dyDescent="0.25">
      <c r="A987" s="157"/>
      <c r="B987" s="187" t="s">
        <v>2084</v>
      </c>
      <c r="C987" s="188" t="s">
        <v>2085</v>
      </c>
      <c r="D987" s="187" t="s">
        <v>1607</v>
      </c>
      <c r="E987" s="180"/>
      <c r="F987" s="189"/>
      <c r="G987" s="180"/>
      <c r="H987" s="180"/>
      <c r="I987" s="199"/>
      <c r="J987" s="199"/>
      <c r="K987" s="180"/>
      <c r="L987" s="180"/>
      <c r="M987" s="180"/>
      <c r="N987" s="201"/>
      <c r="O987" s="180"/>
      <c r="P987" s="180"/>
      <c r="Q987" s="180"/>
      <c r="R987" s="180"/>
      <c r="S987" s="186"/>
    </row>
    <row r="988" spans="1:19" ht="15" hidden="1" x14ac:dyDescent="0.25">
      <c r="A988" s="157"/>
      <c r="B988" s="187" t="s">
        <v>2086</v>
      </c>
      <c r="C988" s="188" t="s">
        <v>2087</v>
      </c>
      <c r="D988" s="187" t="s">
        <v>1609</v>
      </c>
      <c r="E988" s="180"/>
      <c r="F988" s="189"/>
      <c r="G988" s="180"/>
      <c r="H988" s="180"/>
      <c r="I988" s="199"/>
      <c r="J988" s="199"/>
      <c r="K988" s="180"/>
      <c r="L988" s="180"/>
      <c r="M988" s="180"/>
      <c r="N988" s="201"/>
      <c r="O988" s="180"/>
      <c r="P988" s="180"/>
      <c r="Q988" s="180"/>
      <c r="R988" s="180"/>
      <c r="S988" s="186"/>
    </row>
    <row r="989" spans="1:19" ht="15" hidden="1" x14ac:dyDescent="0.25">
      <c r="A989" s="157"/>
      <c r="B989" s="187" t="s">
        <v>2088</v>
      </c>
      <c r="C989" s="188" t="s">
        <v>2089</v>
      </c>
      <c r="D989" s="187" t="s">
        <v>1607</v>
      </c>
      <c r="E989" s="180"/>
      <c r="F989" s="189"/>
      <c r="G989" s="180"/>
      <c r="H989" s="180"/>
      <c r="I989" s="199"/>
      <c r="J989" s="199"/>
      <c r="K989" s="180"/>
      <c r="L989" s="180"/>
      <c r="M989" s="180"/>
      <c r="N989" s="201"/>
      <c r="O989" s="180"/>
      <c r="P989" s="180"/>
      <c r="Q989" s="180"/>
      <c r="R989" s="180"/>
      <c r="S989" s="186"/>
    </row>
    <row r="990" spans="1:19" ht="15" hidden="1" x14ac:dyDescent="0.25">
      <c r="A990" s="157"/>
      <c r="B990" s="187" t="s">
        <v>2090</v>
      </c>
      <c r="C990" s="188" t="s">
        <v>2091</v>
      </c>
      <c r="D990" s="187" t="s">
        <v>1609</v>
      </c>
      <c r="E990" s="180"/>
      <c r="F990" s="189"/>
      <c r="G990" s="180"/>
      <c r="H990" s="180"/>
      <c r="I990" s="199"/>
      <c r="J990" s="199"/>
      <c r="K990" s="180"/>
      <c r="L990" s="180"/>
      <c r="M990" s="180"/>
      <c r="N990" s="201"/>
      <c r="O990" s="180"/>
      <c r="P990" s="180"/>
      <c r="Q990" s="180"/>
      <c r="R990" s="180"/>
      <c r="S990" s="186"/>
    </row>
    <row r="991" spans="1:19" ht="15" hidden="1" x14ac:dyDescent="0.25">
      <c r="A991" s="157"/>
      <c r="B991" s="187" t="s">
        <v>2092</v>
      </c>
      <c r="C991" s="188" t="s">
        <v>2093</v>
      </c>
      <c r="D991" s="187" t="s">
        <v>1607</v>
      </c>
      <c r="E991" s="180"/>
      <c r="F991" s="189"/>
      <c r="G991" s="180"/>
      <c r="H991" s="180"/>
      <c r="I991" s="199"/>
      <c r="J991" s="199"/>
      <c r="K991" s="180"/>
      <c r="L991" s="180"/>
      <c r="M991" s="180"/>
      <c r="N991" s="201"/>
      <c r="O991" s="180"/>
      <c r="P991" s="180"/>
      <c r="Q991" s="180"/>
      <c r="R991" s="180"/>
      <c r="S991" s="186"/>
    </row>
    <row r="992" spans="1:19" ht="15" hidden="1" x14ac:dyDescent="0.25">
      <c r="A992" s="157"/>
      <c r="B992" s="187" t="s">
        <v>2094</v>
      </c>
      <c r="C992" s="188" t="s">
        <v>2095</v>
      </c>
      <c r="D992" s="187" t="s">
        <v>1609</v>
      </c>
      <c r="E992" s="180"/>
      <c r="F992" s="189"/>
      <c r="G992" s="180"/>
      <c r="H992" s="180"/>
      <c r="I992" s="199"/>
      <c r="J992" s="199"/>
      <c r="K992" s="180"/>
      <c r="L992" s="180"/>
      <c r="M992" s="180"/>
      <c r="N992" s="201"/>
      <c r="O992" s="180"/>
      <c r="P992" s="180"/>
      <c r="Q992" s="180"/>
      <c r="R992" s="180"/>
      <c r="S992" s="186"/>
    </row>
    <row r="993" spans="1:19" ht="15" hidden="1" x14ac:dyDescent="0.25">
      <c r="A993" s="157"/>
      <c r="B993" s="187" t="s">
        <v>2096</v>
      </c>
      <c r="C993" s="188" t="s">
        <v>2097</v>
      </c>
      <c r="D993" s="187" t="s">
        <v>1607</v>
      </c>
      <c r="E993" s="180"/>
      <c r="F993" s="189"/>
      <c r="G993" s="180"/>
      <c r="H993" s="180"/>
      <c r="I993" s="199"/>
      <c r="J993" s="199"/>
      <c r="K993" s="180"/>
      <c r="L993" s="180"/>
      <c r="M993" s="180"/>
      <c r="N993" s="201"/>
      <c r="O993" s="180"/>
      <c r="P993" s="180"/>
      <c r="Q993" s="180"/>
      <c r="R993" s="180"/>
      <c r="S993" s="186"/>
    </row>
    <row r="994" spans="1:19" ht="15" hidden="1" x14ac:dyDescent="0.25">
      <c r="A994" s="157"/>
      <c r="B994" s="187" t="s">
        <v>2098</v>
      </c>
      <c r="C994" s="188" t="s">
        <v>2099</v>
      </c>
      <c r="D994" s="187" t="s">
        <v>1607</v>
      </c>
      <c r="E994" s="180"/>
      <c r="F994" s="189"/>
      <c r="G994" s="180"/>
      <c r="H994" s="180"/>
      <c r="I994" s="199"/>
      <c r="J994" s="199"/>
      <c r="K994" s="180"/>
      <c r="L994" s="180"/>
      <c r="M994" s="180"/>
      <c r="N994" s="201"/>
      <c r="O994" s="180"/>
      <c r="P994" s="180"/>
      <c r="Q994" s="180"/>
      <c r="R994" s="180"/>
      <c r="S994" s="186"/>
    </row>
    <row r="995" spans="1:19" ht="15" hidden="1" x14ac:dyDescent="0.25">
      <c r="A995" s="157"/>
      <c r="B995" s="187" t="s">
        <v>2100</v>
      </c>
      <c r="C995" s="188" t="s">
        <v>2101</v>
      </c>
      <c r="D995" s="187" t="s">
        <v>1607</v>
      </c>
      <c r="E995" s="180"/>
      <c r="F995" s="189"/>
      <c r="G995" s="180"/>
      <c r="H995" s="180"/>
      <c r="I995" s="199"/>
      <c r="J995" s="199"/>
      <c r="K995" s="180"/>
      <c r="L995" s="180"/>
      <c r="M995" s="180"/>
      <c r="N995" s="201"/>
      <c r="O995" s="180"/>
      <c r="P995" s="180"/>
      <c r="Q995" s="180"/>
      <c r="R995" s="180"/>
      <c r="S995" s="186"/>
    </row>
    <row r="996" spans="1:19" ht="15" hidden="1" x14ac:dyDescent="0.25">
      <c r="A996" s="157"/>
      <c r="B996" s="187" t="s">
        <v>2102</v>
      </c>
      <c r="C996" s="188" t="s">
        <v>2103</v>
      </c>
      <c r="D996" s="187" t="s">
        <v>1607</v>
      </c>
      <c r="E996" s="180"/>
      <c r="F996" s="189"/>
      <c r="G996" s="180"/>
      <c r="H996" s="180"/>
      <c r="I996" s="199"/>
      <c r="J996" s="199"/>
      <c r="K996" s="180"/>
      <c r="L996" s="180"/>
      <c r="M996" s="180"/>
      <c r="N996" s="201"/>
      <c r="O996" s="180"/>
      <c r="P996" s="180"/>
      <c r="Q996" s="180"/>
      <c r="R996" s="180"/>
      <c r="S996" s="186"/>
    </row>
    <row r="997" spans="1:19" ht="15" hidden="1" x14ac:dyDescent="0.25">
      <c r="A997" s="157"/>
      <c r="B997" s="187" t="s">
        <v>2104</v>
      </c>
      <c r="C997" s="188" t="s">
        <v>1713</v>
      </c>
      <c r="D997" s="187" t="s">
        <v>1607</v>
      </c>
      <c r="E997" s="180"/>
      <c r="F997" s="189"/>
      <c r="G997" s="180"/>
      <c r="H997" s="180"/>
      <c r="I997" s="199"/>
      <c r="J997" s="199"/>
      <c r="K997" s="180"/>
      <c r="L997" s="180"/>
      <c r="M997" s="180"/>
      <c r="N997" s="201"/>
      <c r="O997" s="180"/>
      <c r="P997" s="180"/>
      <c r="Q997" s="180"/>
      <c r="R997" s="180"/>
      <c r="S997" s="186"/>
    </row>
    <row r="998" spans="1:19" ht="15" hidden="1" x14ac:dyDescent="0.25">
      <c r="A998" s="157"/>
      <c r="B998" s="187" t="s">
        <v>2105</v>
      </c>
      <c r="C998" s="188" t="s">
        <v>1713</v>
      </c>
      <c r="D998" s="187" t="s">
        <v>1609</v>
      </c>
      <c r="E998" s="180"/>
      <c r="F998" s="189"/>
      <c r="G998" s="180"/>
      <c r="H998" s="180"/>
      <c r="I998" s="199"/>
      <c r="J998" s="199"/>
      <c r="K998" s="180"/>
      <c r="L998" s="180"/>
      <c r="M998" s="180"/>
      <c r="N998" s="201"/>
      <c r="O998" s="180"/>
      <c r="P998" s="180"/>
      <c r="Q998" s="180"/>
      <c r="R998" s="180"/>
      <c r="S998" s="186"/>
    </row>
    <row r="999" spans="1:19" ht="15" hidden="1" x14ac:dyDescent="0.25">
      <c r="A999" s="157"/>
      <c r="B999" s="187" t="s">
        <v>2106</v>
      </c>
      <c r="C999" s="188" t="s">
        <v>1716</v>
      </c>
      <c r="D999" s="187" t="s">
        <v>1607</v>
      </c>
      <c r="E999" s="180"/>
      <c r="F999" s="189"/>
      <c r="G999" s="180"/>
      <c r="H999" s="180"/>
      <c r="I999" s="199"/>
      <c r="J999" s="199"/>
      <c r="K999" s="180"/>
      <c r="L999" s="180"/>
      <c r="M999" s="180"/>
      <c r="N999" s="201"/>
      <c r="O999" s="180"/>
      <c r="P999" s="180"/>
      <c r="Q999" s="180"/>
      <c r="R999" s="180"/>
      <c r="S999" s="186"/>
    </row>
    <row r="1000" spans="1:19" ht="15" hidden="1" x14ac:dyDescent="0.25">
      <c r="A1000" s="157"/>
      <c r="B1000" s="187" t="s">
        <v>2107</v>
      </c>
      <c r="C1000" s="188" t="s">
        <v>1716</v>
      </c>
      <c r="D1000" s="187" t="s">
        <v>1609</v>
      </c>
      <c r="E1000" s="180"/>
      <c r="F1000" s="189"/>
      <c r="G1000" s="180"/>
      <c r="H1000" s="180"/>
      <c r="I1000" s="199"/>
      <c r="J1000" s="199"/>
      <c r="K1000" s="180"/>
      <c r="L1000" s="180"/>
      <c r="M1000" s="180"/>
      <c r="N1000" s="201"/>
      <c r="O1000" s="180"/>
      <c r="P1000" s="180"/>
      <c r="Q1000" s="180"/>
      <c r="R1000" s="180"/>
      <c r="S1000" s="186"/>
    </row>
    <row r="1001" spans="1:19" ht="15" hidden="1" x14ac:dyDescent="0.25">
      <c r="A1001" s="157"/>
      <c r="B1001" s="187" t="s">
        <v>2108</v>
      </c>
      <c r="C1001" s="188" t="s">
        <v>2109</v>
      </c>
      <c r="D1001" s="187" t="s">
        <v>1607</v>
      </c>
      <c r="E1001" s="180"/>
      <c r="F1001" s="189"/>
      <c r="G1001" s="180"/>
      <c r="H1001" s="180"/>
      <c r="I1001" s="199"/>
      <c r="J1001" s="199"/>
      <c r="K1001" s="180"/>
      <c r="L1001" s="180"/>
      <c r="M1001" s="180"/>
      <c r="N1001" s="201"/>
      <c r="O1001" s="180"/>
      <c r="P1001" s="180"/>
      <c r="Q1001" s="180"/>
      <c r="R1001" s="180"/>
      <c r="S1001" s="186"/>
    </row>
    <row r="1002" spans="1:19" ht="15" hidden="1" x14ac:dyDescent="0.25">
      <c r="A1002" s="157"/>
      <c r="B1002" s="187" t="s">
        <v>2110</v>
      </c>
      <c r="C1002" s="188" t="s">
        <v>2111</v>
      </c>
      <c r="D1002" s="187" t="s">
        <v>1609</v>
      </c>
      <c r="E1002" s="180"/>
      <c r="F1002" s="189"/>
      <c r="G1002" s="180"/>
      <c r="H1002" s="180"/>
      <c r="I1002" s="199"/>
      <c r="J1002" s="199"/>
      <c r="K1002" s="180"/>
      <c r="L1002" s="180"/>
      <c r="M1002" s="180"/>
      <c r="N1002" s="201"/>
      <c r="O1002" s="180"/>
      <c r="P1002" s="180"/>
      <c r="Q1002" s="180"/>
      <c r="R1002" s="180"/>
      <c r="S1002" s="186"/>
    </row>
    <row r="1003" spans="1:19" ht="15" hidden="1" x14ac:dyDescent="0.25">
      <c r="A1003" s="157"/>
      <c r="B1003" s="187" t="s">
        <v>2112</v>
      </c>
      <c r="C1003" s="188" t="s">
        <v>2113</v>
      </c>
      <c r="D1003" s="187" t="s">
        <v>1607</v>
      </c>
      <c r="E1003" s="180"/>
      <c r="F1003" s="189"/>
      <c r="G1003" s="180"/>
      <c r="H1003" s="180"/>
      <c r="I1003" s="199"/>
      <c r="J1003" s="199"/>
      <c r="K1003" s="180"/>
      <c r="L1003" s="180"/>
      <c r="M1003" s="180"/>
      <c r="N1003" s="201"/>
      <c r="O1003" s="180"/>
      <c r="P1003" s="180"/>
      <c r="Q1003" s="180"/>
      <c r="R1003" s="180"/>
      <c r="S1003" s="186"/>
    </row>
    <row r="1004" spans="1:19" ht="15" hidden="1" x14ac:dyDescent="0.25">
      <c r="A1004" s="157"/>
      <c r="B1004" s="187" t="s">
        <v>2114</v>
      </c>
      <c r="C1004" s="188" t="s">
        <v>2115</v>
      </c>
      <c r="D1004" s="187" t="s">
        <v>1609</v>
      </c>
      <c r="E1004" s="180"/>
      <c r="F1004" s="189"/>
      <c r="G1004" s="180"/>
      <c r="H1004" s="180"/>
      <c r="I1004" s="199"/>
      <c r="J1004" s="199"/>
      <c r="K1004" s="180"/>
      <c r="L1004" s="180"/>
      <c r="M1004" s="180"/>
      <c r="N1004" s="201"/>
      <c r="O1004" s="180"/>
      <c r="P1004" s="180"/>
      <c r="Q1004" s="180"/>
      <c r="R1004" s="180"/>
      <c r="S1004" s="186"/>
    </row>
    <row r="1005" spans="1:19" ht="15" hidden="1" x14ac:dyDescent="0.25">
      <c r="A1005" s="157"/>
      <c r="B1005" s="187" t="s">
        <v>2116</v>
      </c>
      <c r="C1005" s="188" t="s">
        <v>2117</v>
      </c>
      <c r="D1005" s="187" t="s">
        <v>1607</v>
      </c>
      <c r="E1005" s="180"/>
      <c r="F1005" s="189"/>
      <c r="G1005" s="180"/>
      <c r="H1005" s="180"/>
      <c r="I1005" s="199"/>
      <c r="J1005" s="199"/>
      <c r="K1005" s="180"/>
      <c r="L1005" s="180"/>
      <c r="M1005" s="180"/>
      <c r="N1005" s="201"/>
      <c r="O1005" s="180"/>
      <c r="P1005" s="180"/>
      <c r="Q1005" s="180"/>
      <c r="R1005" s="180"/>
      <c r="S1005" s="186"/>
    </row>
    <row r="1006" spans="1:19" ht="15" hidden="1" x14ac:dyDescent="0.25">
      <c r="A1006" s="157"/>
      <c r="B1006" s="187" t="s">
        <v>2118</v>
      </c>
      <c r="C1006" s="188" t="s">
        <v>2119</v>
      </c>
      <c r="D1006" s="187" t="s">
        <v>1609</v>
      </c>
      <c r="E1006" s="180"/>
      <c r="F1006" s="189"/>
      <c r="G1006" s="180"/>
      <c r="H1006" s="180"/>
      <c r="I1006" s="199"/>
      <c r="J1006" s="199"/>
      <c r="K1006" s="180"/>
      <c r="L1006" s="180"/>
      <c r="M1006" s="180"/>
      <c r="N1006" s="201"/>
      <c r="O1006" s="180"/>
      <c r="P1006" s="180"/>
      <c r="Q1006" s="180"/>
      <c r="R1006" s="180"/>
      <c r="S1006" s="186"/>
    </row>
    <row r="1007" spans="1:19" ht="15" hidden="1" x14ac:dyDescent="0.25">
      <c r="A1007" s="157"/>
      <c r="B1007" s="187" t="s">
        <v>2120</v>
      </c>
      <c r="C1007" s="188" t="s">
        <v>2121</v>
      </c>
      <c r="D1007" s="187" t="s">
        <v>1607</v>
      </c>
      <c r="E1007" s="180"/>
      <c r="F1007" s="189"/>
      <c r="G1007" s="180"/>
      <c r="H1007" s="180"/>
      <c r="I1007" s="199"/>
      <c r="J1007" s="199"/>
      <c r="K1007" s="180"/>
      <c r="L1007" s="180"/>
      <c r="M1007" s="180"/>
      <c r="N1007" s="201"/>
      <c r="O1007" s="180"/>
      <c r="P1007" s="180"/>
      <c r="Q1007" s="180"/>
      <c r="R1007" s="180"/>
      <c r="S1007" s="186"/>
    </row>
    <row r="1008" spans="1:19" ht="15" hidden="1" x14ac:dyDescent="0.25">
      <c r="A1008" s="157"/>
      <c r="B1008" s="187" t="s">
        <v>2122</v>
      </c>
      <c r="C1008" s="188" t="s">
        <v>2123</v>
      </c>
      <c r="D1008" s="187" t="s">
        <v>1607</v>
      </c>
      <c r="E1008" s="180"/>
      <c r="F1008" s="189"/>
      <c r="G1008" s="180"/>
      <c r="H1008" s="180"/>
      <c r="I1008" s="199"/>
      <c r="J1008" s="199"/>
      <c r="K1008" s="180"/>
      <c r="L1008" s="180"/>
      <c r="M1008" s="180"/>
      <c r="N1008" s="201"/>
      <c r="O1008" s="180"/>
      <c r="P1008" s="180"/>
      <c r="Q1008" s="180"/>
      <c r="R1008" s="180"/>
      <c r="S1008" s="186"/>
    </row>
    <row r="1009" spans="1:19" ht="15" hidden="1" x14ac:dyDescent="0.25">
      <c r="A1009" s="157"/>
      <c r="B1009" s="187" t="s">
        <v>2124</v>
      </c>
      <c r="C1009" s="188" t="s">
        <v>2125</v>
      </c>
      <c r="D1009" s="187" t="s">
        <v>1607</v>
      </c>
      <c r="E1009" s="180"/>
      <c r="F1009" s="189"/>
      <c r="G1009" s="180"/>
      <c r="H1009" s="180"/>
      <c r="I1009" s="199"/>
      <c r="J1009" s="199"/>
      <c r="K1009" s="180"/>
      <c r="L1009" s="180"/>
      <c r="M1009" s="180"/>
      <c r="N1009" s="201"/>
      <c r="O1009" s="180"/>
      <c r="P1009" s="180"/>
      <c r="Q1009" s="180"/>
      <c r="R1009" s="180"/>
      <c r="S1009" s="186"/>
    </row>
    <row r="1010" spans="1:19" ht="15" hidden="1" x14ac:dyDescent="0.25">
      <c r="A1010" s="157"/>
      <c r="B1010" s="187" t="s">
        <v>2126</v>
      </c>
      <c r="C1010" s="188" t="s">
        <v>2127</v>
      </c>
      <c r="D1010" s="187" t="s">
        <v>1607</v>
      </c>
      <c r="E1010" s="180"/>
      <c r="F1010" s="189"/>
      <c r="G1010" s="180"/>
      <c r="H1010" s="180"/>
      <c r="I1010" s="199"/>
      <c r="J1010" s="199"/>
      <c r="K1010" s="180"/>
      <c r="L1010" s="180"/>
      <c r="M1010" s="180"/>
      <c r="N1010" s="201"/>
      <c r="O1010" s="180"/>
      <c r="P1010" s="180"/>
      <c r="Q1010" s="180"/>
      <c r="R1010" s="180"/>
      <c r="S1010" s="186"/>
    </row>
    <row r="1011" spans="1:19" ht="15" hidden="1" x14ac:dyDescent="0.25">
      <c r="A1011" s="157"/>
      <c r="B1011" s="187" t="s">
        <v>2128</v>
      </c>
      <c r="C1011" s="188" t="s">
        <v>2129</v>
      </c>
      <c r="D1011" s="187" t="s">
        <v>1609</v>
      </c>
      <c r="E1011" s="180"/>
      <c r="F1011" s="189"/>
      <c r="G1011" s="180"/>
      <c r="H1011" s="180"/>
      <c r="I1011" s="199"/>
      <c r="J1011" s="199"/>
      <c r="K1011" s="180"/>
      <c r="L1011" s="180"/>
      <c r="M1011" s="180"/>
      <c r="N1011" s="201"/>
      <c r="O1011" s="180"/>
      <c r="P1011" s="180"/>
      <c r="Q1011" s="180"/>
      <c r="R1011" s="180"/>
      <c r="S1011" s="186"/>
    </row>
    <row r="1012" spans="1:19" ht="15" hidden="1" x14ac:dyDescent="0.25">
      <c r="A1012" s="157"/>
      <c r="B1012" s="187" t="s">
        <v>2130</v>
      </c>
      <c r="C1012" s="188" t="s">
        <v>2131</v>
      </c>
      <c r="D1012" s="187" t="s">
        <v>1607</v>
      </c>
      <c r="E1012" s="180"/>
      <c r="F1012" s="189"/>
      <c r="G1012" s="180"/>
      <c r="H1012" s="180"/>
      <c r="I1012" s="199"/>
      <c r="J1012" s="199"/>
      <c r="K1012" s="180"/>
      <c r="L1012" s="180"/>
      <c r="M1012" s="180"/>
      <c r="N1012" s="201"/>
      <c r="O1012" s="180"/>
      <c r="P1012" s="180"/>
      <c r="Q1012" s="180"/>
      <c r="R1012" s="180"/>
      <c r="S1012" s="186"/>
    </row>
    <row r="1013" spans="1:19" ht="15" hidden="1" x14ac:dyDescent="0.25">
      <c r="A1013" s="157"/>
      <c r="B1013" s="187" t="s">
        <v>2132</v>
      </c>
      <c r="C1013" s="188" t="s">
        <v>2133</v>
      </c>
      <c r="D1013" s="187" t="s">
        <v>1607</v>
      </c>
      <c r="E1013" s="180"/>
      <c r="F1013" s="189"/>
      <c r="G1013" s="180"/>
      <c r="H1013" s="180"/>
      <c r="I1013" s="199"/>
      <c r="J1013" s="199"/>
      <c r="K1013" s="180"/>
      <c r="L1013" s="180"/>
      <c r="M1013" s="180"/>
      <c r="N1013" s="201"/>
      <c r="O1013" s="180"/>
      <c r="P1013" s="180"/>
      <c r="Q1013" s="180"/>
      <c r="R1013" s="180"/>
      <c r="S1013" s="186"/>
    </row>
    <row r="1014" spans="1:19" ht="15" hidden="1" x14ac:dyDescent="0.25">
      <c r="A1014" s="157"/>
      <c r="B1014" s="187" t="s">
        <v>2134</v>
      </c>
      <c r="C1014" s="188" t="s">
        <v>2135</v>
      </c>
      <c r="D1014" s="187" t="s">
        <v>1607</v>
      </c>
      <c r="E1014" s="180"/>
      <c r="F1014" s="189"/>
      <c r="G1014" s="180"/>
      <c r="H1014" s="180"/>
      <c r="I1014" s="199"/>
      <c r="J1014" s="199"/>
      <c r="K1014" s="180"/>
      <c r="L1014" s="180"/>
      <c r="M1014" s="180"/>
      <c r="N1014" s="201"/>
      <c r="O1014" s="180"/>
      <c r="P1014" s="180"/>
      <c r="Q1014" s="180"/>
      <c r="R1014" s="180"/>
      <c r="S1014" s="186"/>
    </row>
    <row r="1015" spans="1:19" ht="15" hidden="1" x14ac:dyDescent="0.25">
      <c r="A1015" s="157"/>
      <c r="B1015" s="187" t="s">
        <v>2136</v>
      </c>
      <c r="C1015" s="188" t="s">
        <v>2137</v>
      </c>
      <c r="D1015" s="187" t="s">
        <v>1609</v>
      </c>
      <c r="E1015" s="180"/>
      <c r="F1015" s="189"/>
      <c r="G1015" s="180"/>
      <c r="H1015" s="180"/>
      <c r="I1015" s="199"/>
      <c r="J1015" s="199"/>
      <c r="K1015" s="180"/>
      <c r="L1015" s="180"/>
      <c r="M1015" s="180"/>
      <c r="N1015" s="201"/>
      <c r="O1015" s="180"/>
      <c r="P1015" s="180"/>
      <c r="Q1015" s="180"/>
      <c r="R1015" s="180"/>
      <c r="S1015" s="186"/>
    </row>
    <row r="1016" spans="1:19" ht="15" hidden="1" x14ac:dyDescent="0.25">
      <c r="A1016" s="157"/>
      <c r="B1016" s="187" t="s">
        <v>2138</v>
      </c>
      <c r="C1016" s="188" t="s">
        <v>2139</v>
      </c>
      <c r="D1016" s="187" t="s">
        <v>1607</v>
      </c>
      <c r="E1016" s="180"/>
      <c r="F1016" s="189"/>
      <c r="G1016" s="180"/>
      <c r="H1016" s="180"/>
      <c r="I1016" s="199"/>
      <c r="J1016" s="199"/>
      <c r="K1016" s="180"/>
      <c r="L1016" s="180"/>
      <c r="M1016" s="180"/>
      <c r="N1016" s="201"/>
      <c r="O1016" s="180"/>
      <c r="P1016" s="180"/>
      <c r="Q1016" s="180"/>
      <c r="R1016" s="180"/>
      <c r="S1016" s="186"/>
    </row>
    <row r="1017" spans="1:19" ht="15" hidden="1" x14ac:dyDescent="0.25">
      <c r="A1017" s="157"/>
      <c r="B1017" s="187" t="s">
        <v>2140</v>
      </c>
      <c r="C1017" s="188" t="s">
        <v>2141</v>
      </c>
      <c r="D1017" s="187" t="s">
        <v>1607</v>
      </c>
      <c r="E1017" s="180"/>
      <c r="F1017" s="189"/>
      <c r="G1017" s="180"/>
      <c r="H1017" s="180"/>
      <c r="I1017" s="199"/>
      <c r="J1017" s="199"/>
      <c r="K1017" s="180"/>
      <c r="L1017" s="180"/>
      <c r="M1017" s="180"/>
      <c r="N1017" s="201"/>
      <c r="O1017" s="180"/>
      <c r="P1017" s="180"/>
      <c r="Q1017" s="180"/>
      <c r="R1017" s="180"/>
      <c r="S1017" s="186"/>
    </row>
    <row r="1018" spans="1:19" ht="15" hidden="1" x14ac:dyDescent="0.25">
      <c r="A1018" s="157"/>
      <c r="B1018" s="187" t="s">
        <v>2142</v>
      </c>
      <c r="C1018" s="188" t="s">
        <v>2143</v>
      </c>
      <c r="D1018" s="187" t="s">
        <v>1607</v>
      </c>
      <c r="E1018" s="180"/>
      <c r="F1018" s="189"/>
      <c r="G1018" s="180"/>
      <c r="H1018" s="180"/>
      <c r="I1018" s="199"/>
      <c r="J1018" s="199"/>
      <c r="K1018" s="180"/>
      <c r="L1018" s="180"/>
      <c r="M1018" s="180"/>
      <c r="N1018" s="201"/>
      <c r="O1018" s="180"/>
      <c r="P1018" s="180"/>
      <c r="Q1018" s="180"/>
      <c r="R1018" s="180"/>
      <c r="S1018" s="186"/>
    </row>
    <row r="1019" spans="1:19" ht="15" hidden="1" x14ac:dyDescent="0.25">
      <c r="A1019" s="157"/>
      <c r="B1019" s="187" t="s">
        <v>2144</v>
      </c>
      <c r="C1019" s="188" t="s">
        <v>2145</v>
      </c>
      <c r="D1019" s="187" t="s">
        <v>1607</v>
      </c>
      <c r="E1019" s="180"/>
      <c r="F1019" s="189"/>
      <c r="G1019" s="180"/>
      <c r="H1019" s="180"/>
      <c r="I1019" s="199"/>
      <c r="J1019" s="199"/>
      <c r="K1019" s="180"/>
      <c r="L1019" s="180"/>
      <c r="M1019" s="180"/>
      <c r="N1019" s="201"/>
      <c r="O1019" s="180"/>
      <c r="P1019" s="180"/>
      <c r="Q1019" s="180"/>
      <c r="R1019" s="180"/>
      <c r="S1019" s="186"/>
    </row>
    <row r="1020" spans="1:19" ht="15" hidden="1" x14ac:dyDescent="0.25">
      <c r="A1020" s="157"/>
      <c r="B1020" s="187" t="s">
        <v>2146</v>
      </c>
      <c r="C1020" s="188" t="s">
        <v>2147</v>
      </c>
      <c r="D1020" s="187" t="s">
        <v>1607</v>
      </c>
      <c r="E1020" s="180"/>
      <c r="F1020" s="189"/>
      <c r="G1020" s="180"/>
      <c r="H1020" s="180"/>
      <c r="I1020" s="199"/>
      <c r="J1020" s="199"/>
      <c r="K1020" s="180"/>
      <c r="L1020" s="180"/>
      <c r="M1020" s="180"/>
      <c r="N1020" s="201"/>
      <c r="O1020" s="180"/>
      <c r="P1020" s="180"/>
      <c r="Q1020" s="180"/>
      <c r="R1020" s="180"/>
      <c r="S1020" s="186"/>
    </row>
    <row r="1021" spans="1:19" ht="15" hidden="1" x14ac:dyDescent="0.25">
      <c r="A1021" s="157"/>
      <c r="B1021" s="187" t="s">
        <v>2148</v>
      </c>
      <c r="C1021" s="188" t="s">
        <v>2149</v>
      </c>
      <c r="D1021" s="187" t="s">
        <v>1607</v>
      </c>
      <c r="E1021" s="180"/>
      <c r="F1021" s="189"/>
      <c r="G1021" s="180"/>
      <c r="H1021" s="180"/>
      <c r="I1021" s="199"/>
      <c r="J1021" s="199"/>
      <c r="K1021" s="180"/>
      <c r="L1021" s="180"/>
      <c r="M1021" s="180"/>
      <c r="N1021" s="201"/>
      <c r="O1021" s="180"/>
      <c r="P1021" s="180"/>
      <c r="Q1021" s="180"/>
      <c r="R1021" s="180"/>
      <c r="S1021" s="186"/>
    </row>
    <row r="1022" spans="1:19" ht="15" hidden="1" x14ac:dyDescent="0.25">
      <c r="A1022" s="157"/>
      <c r="B1022" s="187" t="s">
        <v>2150</v>
      </c>
      <c r="C1022" s="188" t="s">
        <v>2151</v>
      </c>
      <c r="D1022" s="187" t="s">
        <v>1607</v>
      </c>
      <c r="E1022" s="180"/>
      <c r="F1022" s="189"/>
      <c r="G1022" s="180"/>
      <c r="H1022" s="180"/>
      <c r="I1022" s="199"/>
      <c r="J1022" s="199"/>
      <c r="K1022" s="180"/>
      <c r="L1022" s="180"/>
      <c r="M1022" s="180"/>
      <c r="N1022" s="201"/>
      <c r="O1022" s="180"/>
      <c r="P1022" s="180"/>
      <c r="Q1022" s="180"/>
      <c r="R1022" s="180"/>
      <c r="S1022" s="186"/>
    </row>
    <row r="1023" spans="1:19" ht="15" hidden="1" x14ac:dyDescent="0.25">
      <c r="A1023" s="157"/>
      <c r="B1023" s="187" t="s">
        <v>2152</v>
      </c>
      <c r="C1023" s="188" t="s">
        <v>2153</v>
      </c>
      <c r="D1023" s="187" t="s">
        <v>1609</v>
      </c>
      <c r="E1023" s="180"/>
      <c r="F1023" s="189"/>
      <c r="G1023" s="180"/>
      <c r="H1023" s="180"/>
      <c r="I1023" s="199"/>
      <c r="J1023" s="199"/>
      <c r="K1023" s="180"/>
      <c r="L1023" s="180"/>
      <c r="M1023" s="180"/>
      <c r="N1023" s="201"/>
      <c r="O1023" s="180"/>
      <c r="P1023" s="180"/>
      <c r="Q1023" s="180"/>
      <c r="R1023" s="180"/>
      <c r="S1023" s="186"/>
    </row>
    <row r="1024" spans="1:19" ht="15" hidden="1" x14ac:dyDescent="0.25">
      <c r="A1024" s="157"/>
      <c r="B1024" s="187" t="s">
        <v>2154</v>
      </c>
      <c r="C1024" s="188" t="s">
        <v>2155</v>
      </c>
      <c r="D1024" s="187" t="s">
        <v>1607</v>
      </c>
      <c r="E1024" s="180"/>
      <c r="F1024" s="189"/>
      <c r="G1024" s="180"/>
      <c r="H1024" s="180"/>
      <c r="I1024" s="199"/>
      <c r="J1024" s="199"/>
      <c r="K1024" s="180"/>
      <c r="L1024" s="180"/>
      <c r="M1024" s="180"/>
      <c r="N1024" s="201"/>
      <c r="O1024" s="180"/>
      <c r="P1024" s="180"/>
      <c r="Q1024" s="180"/>
      <c r="R1024" s="180"/>
      <c r="S1024" s="186"/>
    </row>
    <row r="1025" spans="1:19" ht="15" hidden="1" x14ac:dyDescent="0.25">
      <c r="A1025" s="157"/>
      <c r="B1025" s="187" t="s">
        <v>2156</v>
      </c>
      <c r="C1025" s="188" t="s">
        <v>2157</v>
      </c>
      <c r="D1025" s="187" t="s">
        <v>1609</v>
      </c>
      <c r="E1025" s="180"/>
      <c r="F1025" s="189"/>
      <c r="G1025" s="180"/>
      <c r="H1025" s="180"/>
      <c r="I1025" s="199"/>
      <c r="J1025" s="199"/>
      <c r="K1025" s="180"/>
      <c r="L1025" s="180"/>
      <c r="M1025" s="180"/>
      <c r="N1025" s="201"/>
      <c r="O1025" s="180"/>
      <c r="P1025" s="180"/>
      <c r="Q1025" s="180"/>
      <c r="R1025" s="180"/>
      <c r="S1025" s="186"/>
    </row>
    <row r="1026" spans="1:19" ht="15" hidden="1" x14ac:dyDescent="0.25">
      <c r="A1026" s="157"/>
      <c r="B1026" s="187" t="s">
        <v>2158</v>
      </c>
      <c r="C1026" s="188" t="s">
        <v>2159</v>
      </c>
      <c r="D1026" s="187" t="s">
        <v>1607</v>
      </c>
      <c r="E1026" s="180"/>
      <c r="F1026" s="189"/>
      <c r="G1026" s="180"/>
      <c r="H1026" s="180"/>
      <c r="I1026" s="199"/>
      <c r="J1026" s="199"/>
      <c r="K1026" s="180"/>
      <c r="L1026" s="180"/>
      <c r="M1026" s="180"/>
      <c r="N1026" s="201"/>
      <c r="O1026" s="180"/>
      <c r="P1026" s="180"/>
      <c r="Q1026" s="180"/>
      <c r="R1026" s="180"/>
      <c r="S1026" s="186"/>
    </row>
    <row r="1027" spans="1:19" ht="15" hidden="1" x14ac:dyDescent="0.25">
      <c r="A1027" s="157"/>
      <c r="B1027" s="187" t="s">
        <v>2160</v>
      </c>
      <c r="C1027" s="188" t="s">
        <v>2161</v>
      </c>
      <c r="D1027" s="187" t="s">
        <v>1609</v>
      </c>
      <c r="E1027" s="180"/>
      <c r="F1027" s="189"/>
      <c r="G1027" s="180"/>
      <c r="H1027" s="180"/>
      <c r="I1027" s="199"/>
      <c r="J1027" s="199"/>
      <c r="K1027" s="180"/>
      <c r="L1027" s="180"/>
      <c r="M1027" s="180"/>
      <c r="N1027" s="201"/>
      <c r="O1027" s="180"/>
      <c r="P1027" s="180"/>
      <c r="Q1027" s="180"/>
      <c r="R1027" s="180"/>
      <c r="S1027" s="186"/>
    </row>
    <row r="1028" spans="1:19" ht="15" hidden="1" x14ac:dyDescent="0.25">
      <c r="A1028" s="157"/>
      <c r="B1028" s="187" t="s">
        <v>2162</v>
      </c>
      <c r="C1028" s="188" t="s">
        <v>2163</v>
      </c>
      <c r="D1028" s="187" t="s">
        <v>1607</v>
      </c>
      <c r="E1028" s="180"/>
      <c r="F1028" s="189"/>
      <c r="G1028" s="180"/>
      <c r="H1028" s="180"/>
      <c r="I1028" s="199"/>
      <c r="J1028" s="199"/>
      <c r="K1028" s="180"/>
      <c r="L1028" s="180"/>
      <c r="M1028" s="180"/>
      <c r="N1028" s="201"/>
      <c r="O1028" s="180"/>
      <c r="P1028" s="180"/>
      <c r="Q1028" s="180"/>
      <c r="R1028" s="180"/>
      <c r="S1028" s="186"/>
    </row>
    <row r="1029" spans="1:19" ht="15" hidden="1" x14ac:dyDescent="0.25">
      <c r="A1029" s="157"/>
      <c r="B1029" s="187" t="s">
        <v>2164</v>
      </c>
      <c r="C1029" s="188" t="s">
        <v>2165</v>
      </c>
      <c r="D1029" s="187" t="s">
        <v>1609</v>
      </c>
      <c r="E1029" s="180"/>
      <c r="F1029" s="189"/>
      <c r="G1029" s="180"/>
      <c r="H1029" s="180"/>
      <c r="I1029" s="199"/>
      <c r="J1029" s="199"/>
      <c r="K1029" s="180"/>
      <c r="L1029" s="180"/>
      <c r="M1029" s="180"/>
      <c r="N1029" s="201"/>
      <c r="O1029" s="180"/>
      <c r="P1029" s="180"/>
      <c r="Q1029" s="180"/>
      <c r="R1029" s="180"/>
      <c r="S1029" s="186"/>
    </row>
    <row r="1030" spans="1:19" ht="15" hidden="1" x14ac:dyDescent="0.25">
      <c r="A1030" s="157"/>
      <c r="B1030" s="187" t="s">
        <v>2166</v>
      </c>
      <c r="C1030" s="188" t="s">
        <v>2167</v>
      </c>
      <c r="D1030" s="187" t="s">
        <v>1607</v>
      </c>
      <c r="E1030" s="180"/>
      <c r="F1030" s="189"/>
      <c r="G1030" s="180"/>
      <c r="H1030" s="180"/>
      <c r="I1030" s="199"/>
      <c r="J1030" s="199"/>
      <c r="K1030" s="180"/>
      <c r="L1030" s="180"/>
      <c r="M1030" s="180"/>
      <c r="N1030" s="201"/>
      <c r="O1030" s="180"/>
      <c r="P1030" s="180"/>
      <c r="Q1030" s="180"/>
      <c r="R1030" s="180"/>
      <c r="S1030" s="186"/>
    </row>
    <row r="1031" spans="1:19" ht="15" hidden="1" x14ac:dyDescent="0.25">
      <c r="A1031" s="157"/>
      <c r="B1031" s="187" t="s">
        <v>2168</v>
      </c>
      <c r="C1031" s="188" t="s">
        <v>2169</v>
      </c>
      <c r="D1031" s="187" t="s">
        <v>1609</v>
      </c>
      <c r="E1031" s="180"/>
      <c r="F1031" s="189"/>
      <c r="G1031" s="180"/>
      <c r="H1031" s="180"/>
      <c r="I1031" s="199"/>
      <c r="J1031" s="199"/>
      <c r="K1031" s="180"/>
      <c r="L1031" s="180"/>
      <c r="M1031" s="180"/>
      <c r="N1031" s="201"/>
      <c r="O1031" s="180"/>
      <c r="P1031" s="180"/>
      <c r="Q1031" s="180"/>
      <c r="R1031" s="180"/>
      <c r="S1031" s="186"/>
    </row>
    <row r="1032" spans="1:19" ht="15" hidden="1" x14ac:dyDescent="0.25">
      <c r="A1032" s="157"/>
      <c r="B1032" s="187" t="s">
        <v>2170</v>
      </c>
      <c r="C1032" s="188" t="s">
        <v>2171</v>
      </c>
      <c r="D1032" s="187" t="s">
        <v>1607</v>
      </c>
      <c r="E1032" s="180"/>
      <c r="F1032" s="189"/>
      <c r="G1032" s="180"/>
      <c r="H1032" s="180"/>
      <c r="I1032" s="199"/>
      <c r="J1032" s="199"/>
      <c r="K1032" s="180"/>
      <c r="L1032" s="180"/>
      <c r="M1032" s="180"/>
      <c r="N1032" s="201"/>
      <c r="O1032" s="180"/>
      <c r="P1032" s="180"/>
      <c r="Q1032" s="180"/>
      <c r="R1032" s="180"/>
      <c r="S1032" s="186"/>
    </row>
    <row r="1033" spans="1:19" ht="15" hidden="1" x14ac:dyDescent="0.25">
      <c r="A1033" s="157"/>
      <c r="B1033" s="187" t="s">
        <v>2172</v>
      </c>
      <c r="C1033" s="188" t="s">
        <v>2173</v>
      </c>
      <c r="D1033" s="187" t="s">
        <v>1609</v>
      </c>
      <c r="E1033" s="180"/>
      <c r="F1033" s="189"/>
      <c r="G1033" s="180"/>
      <c r="H1033" s="180"/>
      <c r="I1033" s="199"/>
      <c r="J1033" s="199"/>
      <c r="K1033" s="180"/>
      <c r="L1033" s="180"/>
      <c r="M1033" s="180"/>
      <c r="N1033" s="201"/>
      <c r="O1033" s="180"/>
      <c r="P1033" s="180"/>
      <c r="Q1033" s="180"/>
      <c r="R1033" s="180"/>
      <c r="S1033" s="186"/>
    </row>
    <row r="1034" spans="1:19" ht="15" hidden="1" x14ac:dyDescent="0.25">
      <c r="A1034" s="157"/>
      <c r="B1034" s="187" t="s">
        <v>2174</v>
      </c>
      <c r="C1034" s="188" t="s">
        <v>2175</v>
      </c>
      <c r="D1034" s="187" t="s">
        <v>1607</v>
      </c>
      <c r="E1034" s="180"/>
      <c r="F1034" s="189"/>
      <c r="G1034" s="180"/>
      <c r="H1034" s="180"/>
      <c r="I1034" s="199"/>
      <c r="J1034" s="199"/>
      <c r="K1034" s="180"/>
      <c r="L1034" s="180"/>
      <c r="M1034" s="180"/>
      <c r="N1034" s="201"/>
      <c r="O1034" s="180"/>
      <c r="P1034" s="180"/>
      <c r="Q1034" s="180"/>
      <c r="R1034" s="180"/>
      <c r="S1034" s="186"/>
    </row>
    <row r="1035" spans="1:19" ht="15" hidden="1" x14ac:dyDescent="0.25">
      <c r="A1035" s="157"/>
      <c r="B1035" s="187" t="s">
        <v>2176</v>
      </c>
      <c r="C1035" s="188" t="s">
        <v>2177</v>
      </c>
      <c r="D1035" s="187" t="s">
        <v>1607</v>
      </c>
      <c r="E1035" s="180"/>
      <c r="F1035" s="189"/>
      <c r="G1035" s="180"/>
      <c r="H1035" s="180"/>
      <c r="I1035" s="199"/>
      <c r="J1035" s="199"/>
      <c r="K1035" s="180"/>
      <c r="L1035" s="180"/>
      <c r="M1035" s="180"/>
      <c r="N1035" s="201"/>
      <c r="O1035" s="180"/>
      <c r="P1035" s="180"/>
      <c r="Q1035" s="180"/>
      <c r="R1035" s="180"/>
      <c r="S1035" s="186"/>
    </row>
    <row r="1036" spans="1:19" ht="15" hidden="1" x14ac:dyDescent="0.25">
      <c r="A1036" s="157"/>
      <c r="B1036" s="187" t="s">
        <v>2178</v>
      </c>
      <c r="C1036" s="188" t="s">
        <v>2179</v>
      </c>
      <c r="D1036" s="187" t="s">
        <v>1607</v>
      </c>
      <c r="E1036" s="180"/>
      <c r="F1036" s="189"/>
      <c r="G1036" s="180"/>
      <c r="H1036" s="180"/>
      <c r="I1036" s="199"/>
      <c r="J1036" s="199"/>
      <c r="K1036" s="180"/>
      <c r="L1036" s="180"/>
      <c r="M1036" s="180"/>
      <c r="N1036" s="201"/>
      <c r="O1036" s="180"/>
      <c r="P1036" s="180"/>
      <c r="Q1036" s="180"/>
      <c r="R1036" s="180"/>
      <c r="S1036" s="186"/>
    </row>
    <row r="1037" spans="1:19" ht="15" hidden="1" x14ac:dyDescent="0.25">
      <c r="A1037" s="157"/>
      <c r="B1037" s="187" t="s">
        <v>2180</v>
      </c>
      <c r="C1037" s="188" t="s">
        <v>2181</v>
      </c>
      <c r="D1037" s="187" t="s">
        <v>1607</v>
      </c>
      <c r="E1037" s="180"/>
      <c r="F1037" s="189"/>
      <c r="G1037" s="180"/>
      <c r="H1037" s="180"/>
      <c r="I1037" s="199"/>
      <c r="J1037" s="199"/>
      <c r="K1037" s="180"/>
      <c r="L1037" s="180"/>
      <c r="M1037" s="180"/>
      <c r="N1037" s="201"/>
      <c r="O1037" s="180"/>
      <c r="P1037" s="180"/>
      <c r="Q1037" s="180"/>
      <c r="R1037" s="180"/>
      <c r="S1037" s="186"/>
    </row>
    <row r="1038" spans="1:19" ht="15" hidden="1" x14ac:dyDescent="0.25">
      <c r="A1038" s="157"/>
      <c r="B1038" s="187" t="s">
        <v>2182</v>
      </c>
      <c r="C1038" s="188" t="s">
        <v>1713</v>
      </c>
      <c r="D1038" s="187" t="s">
        <v>1607</v>
      </c>
      <c r="E1038" s="180"/>
      <c r="F1038" s="189"/>
      <c r="G1038" s="180"/>
      <c r="H1038" s="180"/>
      <c r="I1038" s="199"/>
      <c r="J1038" s="199"/>
      <c r="K1038" s="180"/>
      <c r="L1038" s="180"/>
      <c r="M1038" s="180"/>
      <c r="N1038" s="201"/>
      <c r="O1038" s="180"/>
      <c r="P1038" s="180"/>
      <c r="Q1038" s="180"/>
      <c r="R1038" s="180"/>
      <c r="S1038" s="186"/>
    </row>
    <row r="1039" spans="1:19" ht="15" hidden="1" x14ac:dyDescent="0.25">
      <c r="A1039" s="157"/>
      <c r="B1039" s="187" t="s">
        <v>2183</v>
      </c>
      <c r="C1039" s="188" t="s">
        <v>1713</v>
      </c>
      <c r="D1039" s="187" t="s">
        <v>1609</v>
      </c>
      <c r="E1039" s="180"/>
      <c r="F1039" s="189"/>
      <c r="G1039" s="180"/>
      <c r="H1039" s="180"/>
      <c r="I1039" s="199"/>
      <c r="J1039" s="199"/>
      <c r="K1039" s="180"/>
      <c r="L1039" s="180"/>
      <c r="M1039" s="180"/>
      <c r="N1039" s="201"/>
      <c r="O1039" s="180"/>
      <c r="P1039" s="180"/>
      <c r="Q1039" s="180"/>
      <c r="R1039" s="180"/>
      <c r="S1039" s="186"/>
    </row>
    <row r="1040" spans="1:19" ht="15" hidden="1" x14ac:dyDescent="0.25">
      <c r="A1040" s="157"/>
      <c r="B1040" s="187" t="s">
        <v>2184</v>
      </c>
      <c r="C1040" s="188" t="s">
        <v>1716</v>
      </c>
      <c r="D1040" s="187" t="s">
        <v>1607</v>
      </c>
      <c r="E1040" s="180"/>
      <c r="F1040" s="189"/>
      <c r="G1040" s="180"/>
      <c r="H1040" s="180"/>
      <c r="I1040" s="199"/>
      <c r="J1040" s="199"/>
      <c r="K1040" s="180"/>
      <c r="L1040" s="180"/>
      <c r="M1040" s="180"/>
      <c r="N1040" s="201"/>
      <c r="O1040" s="180"/>
      <c r="P1040" s="180"/>
      <c r="Q1040" s="180"/>
      <c r="R1040" s="180"/>
      <c r="S1040" s="186"/>
    </row>
    <row r="1041" spans="1:19" ht="15" hidden="1" x14ac:dyDescent="0.25">
      <c r="A1041" s="157"/>
      <c r="B1041" s="187" t="s">
        <v>2185</v>
      </c>
      <c r="C1041" s="188" t="s">
        <v>1716</v>
      </c>
      <c r="D1041" s="187" t="s">
        <v>1609</v>
      </c>
      <c r="E1041" s="180"/>
      <c r="F1041" s="189"/>
      <c r="G1041" s="180"/>
      <c r="H1041" s="180"/>
      <c r="I1041" s="199"/>
      <c r="J1041" s="199"/>
      <c r="K1041" s="180"/>
      <c r="L1041" s="180"/>
      <c r="M1041" s="180"/>
      <c r="N1041" s="201"/>
      <c r="O1041" s="180"/>
      <c r="P1041" s="180"/>
      <c r="Q1041" s="180"/>
      <c r="R1041" s="180"/>
      <c r="S1041" s="186"/>
    </row>
    <row r="1042" spans="1:19" ht="15" hidden="1" x14ac:dyDescent="0.25">
      <c r="A1042" s="157"/>
      <c r="B1042" s="187" t="s">
        <v>2186</v>
      </c>
      <c r="C1042" s="188" t="s">
        <v>2187</v>
      </c>
      <c r="D1042" s="187" t="s">
        <v>1607</v>
      </c>
      <c r="E1042" s="180"/>
      <c r="F1042" s="189"/>
      <c r="G1042" s="180"/>
      <c r="H1042" s="180"/>
      <c r="I1042" s="199"/>
      <c r="J1042" s="199"/>
      <c r="K1042" s="180"/>
      <c r="L1042" s="180"/>
      <c r="M1042" s="180"/>
      <c r="N1042" s="201"/>
      <c r="O1042" s="180"/>
      <c r="P1042" s="180"/>
      <c r="Q1042" s="180"/>
      <c r="R1042" s="180"/>
      <c r="S1042" s="186"/>
    </row>
    <row r="1043" spans="1:19" ht="15" hidden="1" x14ac:dyDescent="0.25">
      <c r="A1043" s="157"/>
      <c r="B1043" s="187" t="s">
        <v>2188</v>
      </c>
      <c r="C1043" s="188" t="s">
        <v>2189</v>
      </c>
      <c r="D1043" s="187" t="s">
        <v>1607</v>
      </c>
      <c r="E1043" s="180"/>
      <c r="F1043" s="189"/>
      <c r="G1043" s="180"/>
      <c r="H1043" s="180"/>
      <c r="I1043" s="199"/>
      <c r="J1043" s="199"/>
      <c r="K1043" s="180"/>
      <c r="L1043" s="180"/>
      <c r="M1043" s="180"/>
      <c r="N1043" s="201"/>
      <c r="O1043" s="180"/>
      <c r="P1043" s="180"/>
      <c r="Q1043" s="180"/>
      <c r="R1043" s="180"/>
      <c r="S1043" s="186"/>
    </row>
    <row r="1044" spans="1:19" ht="15" hidden="1" x14ac:dyDescent="0.25">
      <c r="A1044" s="157"/>
      <c r="B1044" s="187" t="s">
        <v>2190</v>
      </c>
      <c r="C1044" s="188" t="s">
        <v>2191</v>
      </c>
      <c r="D1044" s="187" t="s">
        <v>1607</v>
      </c>
      <c r="E1044" s="180"/>
      <c r="F1044" s="189"/>
      <c r="G1044" s="180"/>
      <c r="H1044" s="180"/>
      <c r="I1044" s="199"/>
      <c r="J1044" s="199"/>
      <c r="K1044" s="180"/>
      <c r="L1044" s="180"/>
      <c r="M1044" s="180"/>
      <c r="N1044" s="201"/>
      <c r="O1044" s="180"/>
      <c r="P1044" s="180"/>
      <c r="Q1044" s="180"/>
      <c r="R1044" s="180"/>
      <c r="S1044" s="186"/>
    </row>
    <row r="1045" spans="1:19" ht="15" hidden="1" x14ac:dyDescent="0.25">
      <c r="A1045" s="157"/>
      <c r="B1045" s="187" t="s">
        <v>2192</v>
      </c>
      <c r="C1045" s="188" t="s">
        <v>2193</v>
      </c>
      <c r="D1045" s="187" t="s">
        <v>1607</v>
      </c>
      <c r="E1045" s="180"/>
      <c r="F1045" s="189"/>
      <c r="G1045" s="180"/>
      <c r="H1045" s="180"/>
      <c r="I1045" s="199"/>
      <c r="J1045" s="199"/>
      <c r="K1045" s="180"/>
      <c r="L1045" s="180"/>
      <c r="M1045" s="180"/>
      <c r="N1045" s="201"/>
      <c r="O1045" s="180"/>
      <c r="P1045" s="180"/>
      <c r="Q1045" s="180"/>
      <c r="R1045" s="180"/>
      <c r="S1045" s="186"/>
    </row>
    <row r="1046" spans="1:19" ht="15" hidden="1" x14ac:dyDescent="0.25">
      <c r="A1046" s="157"/>
      <c r="B1046" s="187" t="s">
        <v>2194</v>
      </c>
      <c r="C1046" s="188" t="s">
        <v>1713</v>
      </c>
      <c r="D1046" s="187" t="s">
        <v>1607</v>
      </c>
      <c r="E1046" s="180"/>
      <c r="F1046" s="189"/>
      <c r="G1046" s="180"/>
      <c r="H1046" s="180"/>
      <c r="I1046" s="199"/>
      <c r="J1046" s="199"/>
      <c r="K1046" s="180"/>
      <c r="L1046" s="180"/>
      <c r="M1046" s="180"/>
      <c r="N1046" s="201"/>
      <c r="O1046" s="180"/>
      <c r="P1046" s="180"/>
      <c r="Q1046" s="180"/>
      <c r="R1046" s="180"/>
      <c r="S1046" s="186"/>
    </row>
    <row r="1047" spans="1:19" ht="15" hidden="1" x14ac:dyDescent="0.25">
      <c r="A1047" s="157"/>
      <c r="B1047" s="187" t="s">
        <v>2195</v>
      </c>
      <c r="C1047" s="188" t="s">
        <v>1713</v>
      </c>
      <c r="D1047" s="187" t="s">
        <v>1609</v>
      </c>
      <c r="E1047" s="180"/>
      <c r="F1047" s="189"/>
      <c r="G1047" s="180"/>
      <c r="H1047" s="180"/>
      <c r="I1047" s="199"/>
      <c r="J1047" s="199"/>
      <c r="K1047" s="180"/>
      <c r="L1047" s="180"/>
      <c r="M1047" s="180"/>
      <c r="N1047" s="201"/>
      <c r="O1047" s="180"/>
      <c r="P1047" s="180"/>
      <c r="Q1047" s="180"/>
      <c r="R1047" s="180"/>
      <c r="S1047" s="186"/>
    </row>
    <row r="1048" spans="1:19" ht="15" hidden="1" x14ac:dyDescent="0.25">
      <c r="A1048" s="157"/>
      <c r="B1048" s="187" t="s">
        <v>2196</v>
      </c>
      <c r="C1048" s="188" t="s">
        <v>1716</v>
      </c>
      <c r="D1048" s="187" t="s">
        <v>1607</v>
      </c>
      <c r="E1048" s="180"/>
      <c r="F1048" s="189"/>
      <c r="G1048" s="180"/>
      <c r="H1048" s="180"/>
      <c r="I1048" s="199"/>
      <c r="J1048" s="199"/>
      <c r="K1048" s="180"/>
      <c r="L1048" s="180"/>
      <c r="M1048" s="180"/>
      <c r="N1048" s="201"/>
      <c r="O1048" s="180"/>
      <c r="P1048" s="180"/>
      <c r="Q1048" s="180"/>
      <c r="R1048" s="180"/>
      <c r="S1048" s="186"/>
    </row>
    <row r="1049" spans="1:19" ht="15" hidden="1" x14ac:dyDescent="0.25">
      <c r="A1049" s="157"/>
      <c r="B1049" s="187" t="s">
        <v>2197</v>
      </c>
      <c r="C1049" s="188" t="s">
        <v>1716</v>
      </c>
      <c r="D1049" s="187" t="s">
        <v>1609</v>
      </c>
      <c r="E1049" s="180"/>
      <c r="F1049" s="189"/>
      <c r="G1049" s="180"/>
      <c r="H1049" s="180"/>
      <c r="I1049" s="199"/>
      <c r="J1049" s="199"/>
      <c r="K1049" s="180"/>
      <c r="L1049" s="180"/>
      <c r="M1049" s="180"/>
      <c r="N1049" s="201"/>
      <c r="O1049" s="180"/>
      <c r="P1049" s="180"/>
      <c r="Q1049" s="180"/>
      <c r="R1049" s="180"/>
      <c r="S1049" s="186"/>
    </row>
    <row r="1050" spans="1:19" ht="15" hidden="1" x14ac:dyDescent="0.25">
      <c r="A1050" s="157"/>
      <c r="B1050" s="187" t="s">
        <v>2198</v>
      </c>
      <c r="C1050" s="188" t="s">
        <v>1713</v>
      </c>
      <c r="D1050" s="187" t="s">
        <v>1607</v>
      </c>
      <c r="E1050" s="180"/>
      <c r="F1050" s="189"/>
      <c r="G1050" s="180"/>
      <c r="H1050" s="180"/>
      <c r="I1050" s="199"/>
      <c r="J1050" s="199"/>
      <c r="K1050" s="180"/>
      <c r="L1050" s="180"/>
      <c r="M1050" s="180"/>
      <c r="N1050" s="201"/>
      <c r="O1050" s="180"/>
      <c r="P1050" s="180"/>
      <c r="Q1050" s="180"/>
      <c r="R1050" s="180"/>
      <c r="S1050" s="186"/>
    </row>
    <row r="1051" spans="1:19" ht="15" hidden="1" x14ac:dyDescent="0.25">
      <c r="A1051" s="157"/>
      <c r="B1051" s="187" t="s">
        <v>2199</v>
      </c>
      <c r="C1051" s="188" t="s">
        <v>1713</v>
      </c>
      <c r="D1051" s="187" t="s">
        <v>1609</v>
      </c>
      <c r="E1051" s="180"/>
      <c r="F1051" s="189"/>
      <c r="G1051" s="180"/>
      <c r="H1051" s="180"/>
      <c r="I1051" s="199"/>
      <c r="J1051" s="199"/>
      <c r="K1051" s="180"/>
      <c r="L1051" s="180"/>
      <c r="M1051" s="180"/>
      <c r="N1051" s="201"/>
      <c r="O1051" s="180"/>
      <c r="P1051" s="180"/>
      <c r="Q1051" s="180"/>
      <c r="R1051" s="180"/>
      <c r="S1051" s="186"/>
    </row>
    <row r="1052" spans="1:19" ht="15" hidden="1" x14ac:dyDescent="0.25">
      <c r="A1052" s="157"/>
      <c r="B1052" s="187" t="s">
        <v>2200</v>
      </c>
      <c r="C1052" s="188" t="s">
        <v>1716</v>
      </c>
      <c r="D1052" s="187" t="s">
        <v>1607</v>
      </c>
      <c r="E1052" s="180"/>
      <c r="F1052" s="189"/>
      <c r="G1052" s="180"/>
      <c r="H1052" s="180"/>
      <c r="I1052" s="199"/>
      <c r="J1052" s="199"/>
      <c r="K1052" s="180"/>
      <c r="L1052" s="180"/>
      <c r="M1052" s="180"/>
      <c r="N1052" s="201"/>
      <c r="O1052" s="180"/>
      <c r="P1052" s="180"/>
      <c r="Q1052" s="180"/>
      <c r="R1052" s="180"/>
      <c r="S1052" s="186"/>
    </row>
    <row r="1053" spans="1:19" ht="15" hidden="1" x14ac:dyDescent="0.25">
      <c r="A1053" s="157"/>
      <c r="B1053" s="187" t="s">
        <v>2201</v>
      </c>
      <c r="C1053" s="188" t="s">
        <v>1716</v>
      </c>
      <c r="D1053" s="187" t="s">
        <v>1609</v>
      </c>
      <c r="E1053" s="180"/>
      <c r="F1053" s="189"/>
      <c r="G1053" s="180"/>
      <c r="H1053" s="180"/>
      <c r="I1053" s="199"/>
      <c r="J1053" s="199"/>
      <c r="K1053" s="180"/>
      <c r="L1053" s="180"/>
      <c r="M1053" s="180"/>
      <c r="N1053" s="201"/>
      <c r="O1053" s="180"/>
      <c r="P1053" s="180"/>
      <c r="Q1053" s="180"/>
      <c r="R1053" s="180"/>
      <c r="S1053" s="186"/>
    </row>
    <row r="1054" spans="1:19" ht="15" hidden="1" x14ac:dyDescent="0.25">
      <c r="A1054" s="157"/>
      <c r="B1054" s="187" t="s">
        <v>2202</v>
      </c>
      <c r="C1054" s="188" t="s">
        <v>2203</v>
      </c>
      <c r="D1054" s="187" t="s">
        <v>1607</v>
      </c>
      <c r="E1054" s="180"/>
      <c r="F1054" s="189"/>
      <c r="G1054" s="180"/>
      <c r="H1054" s="180"/>
      <c r="I1054" s="199"/>
      <c r="J1054" s="199"/>
      <c r="K1054" s="180"/>
      <c r="L1054" s="180"/>
      <c r="M1054" s="180"/>
      <c r="N1054" s="201"/>
      <c r="O1054" s="180"/>
      <c r="P1054" s="180"/>
      <c r="Q1054" s="180"/>
      <c r="R1054" s="180"/>
      <c r="S1054" s="186"/>
    </row>
    <row r="1055" spans="1:19" ht="15" hidden="1" x14ac:dyDescent="0.25">
      <c r="A1055" s="157"/>
      <c r="B1055" s="187" t="s">
        <v>2204</v>
      </c>
      <c r="C1055" s="188" t="s">
        <v>2205</v>
      </c>
      <c r="D1055" s="187" t="s">
        <v>1607</v>
      </c>
      <c r="E1055" s="180"/>
      <c r="F1055" s="189"/>
      <c r="G1055" s="180"/>
      <c r="H1055" s="180"/>
      <c r="I1055" s="199"/>
      <c r="J1055" s="199"/>
      <c r="K1055" s="180"/>
      <c r="L1055" s="180"/>
      <c r="M1055" s="180"/>
      <c r="N1055" s="201"/>
      <c r="O1055" s="180"/>
      <c r="P1055" s="180"/>
      <c r="Q1055" s="180"/>
      <c r="R1055" s="180"/>
      <c r="S1055" s="186"/>
    </row>
    <row r="1056" spans="1:19" ht="15" hidden="1" x14ac:dyDescent="0.25">
      <c r="A1056" s="157"/>
      <c r="B1056" s="187" t="s">
        <v>2206</v>
      </c>
      <c r="C1056" s="188" t="s">
        <v>2203</v>
      </c>
      <c r="D1056" s="187" t="s">
        <v>1607</v>
      </c>
      <c r="E1056" s="180"/>
      <c r="F1056" s="189"/>
      <c r="G1056" s="180"/>
      <c r="H1056" s="180"/>
      <c r="I1056" s="199"/>
      <c r="J1056" s="199"/>
      <c r="K1056" s="180"/>
      <c r="L1056" s="180"/>
      <c r="M1056" s="180"/>
      <c r="N1056" s="201"/>
      <c r="O1056" s="180"/>
      <c r="P1056" s="180"/>
      <c r="Q1056" s="180"/>
      <c r="R1056" s="180"/>
      <c r="S1056" s="186"/>
    </row>
    <row r="1057" spans="1:19" ht="15" hidden="1" x14ac:dyDescent="0.25">
      <c r="A1057" s="157"/>
      <c r="B1057" s="187" t="s">
        <v>2207</v>
      </c>
      <c r="C1057" s="188" t="s">
        <v>2205</v>
      </c>
      <c r="D1057" s="187" t="s">
        <v>1607</v>
      </c>
      <c r="E1057" s="180"/>
      <c r="F1057" s="189"/>
      <c r="G1057" s="180"/>
      <c r="H1057" s="180"/>
      <c r="I1057" s="199"/>
      <c r="J1057" s="199"/>
      <c r="K1057" s="180"/>
      <c r="L1057" s="180"/>
      <c r="M1057" s="180"/>
      <c r="N1057" s="201"/>
      <c r="O1057" s="180"/>
      <c r="P1057" s="180"/>
      <c r="Q1057" s="180"/>
      <c r="R1057" s="180"/>
      <c r="S1057" s="186"/>
    </row>
    <row r="1058" spans="1:19" ht="15" hidden="1" x14ac:dyDescent="0.25">
      <c r="A1058" s="157"/>
      <c r="B1058" s="187" t="s">
        <v>2208</v>
      </c>
      <c r="C1058" s="188" t="s">
        <v>2209</v>
      </c>
      <c r="D1058" s="187" t="s">
        <v>2210</v>
      </c>
      <c r="E1058" s="180"/>
      <c r="F1058" s="189"/>
      <c r="G1058" s="180"/>
      <c r="H1058" s="180"/>
      <c r="I1058" s="199"/>
      <c r="J1058" s="199"/>
      <c r="K1058" s="180"/>
      <c r="L1058" s="180"/>
      <c r="M1058" s="180"/>
      <c r="N1058" s="201"/>
      <c r="O1058" s="180"/>
      <c r="P1058" s="180"/>
      <c r="Q1058" s="180"/>
      <c r="R1058" s="180"/>
      <c r="S1058" s="186"/>
    </row>
    <row r="1059" spans="1:19" ht="15" hidden="1" x14ac:dyDescent="0.25">
      <c r="A1059" s="157"/>
      <c r="B1059" s="187" t="s">
        <v>2211</v>
      </c>
      <c r="C1059" s="188" t="s">
        <v>2212</v>
      </c>
      <c r="D1059" s="187" t="s">
        <v>1607</v>
      </c>
      <c r="E1059" s="180"/>
      <c r="F1059" s="189"/>
      <c r="G1059" s="180"/>
      <c r="H1059" s="180"/>
      <c r="I1059" s="199"/>
      <c r="J1059" s="199"/>
      <c r="K1059" s="180"/>
      <c r="L1059" s="180"/>
      <c r="M1059" s="180"/>
      <c r="N1059" s="201"/>
      <c r="O1059" s="180"/>
      <c r="P1059" s="180"/>
      <c r="Q1059" s="180"/>
      <c r="R1059" s="180"/>
      <c r="S1059" s="186"/>
    </row>
    <row r="1060" spans="1:19" ht="15" hidden="1" x14ac:dyDescent="0.25">
      <c r="A1060" s="157"/>
      <c r="B1060" s="187" t="s">
        <v>2213</v>
      </c>
      <c r="C1060" s="188" t="s">
        <v>2214</v>
      </c>
      <c r="D1060" s="187" t="s">
        <v>1607</v>
      </c>
      <c r="E1060" s="180"/>
      <c r="F1060" s="189"/>
      <c r="G1060" s="180"/>
      <c r="H1060" s="180"/>
      <c r="I1060" s="199"/>
      <c r="J1060" s="199"/>
      <c r="K1060" s="180"/>
      <c r="L1060" s="180"/>
      <c r="M1060" s="180"/>
      <c r="N1060" s="201"/>
      <c r="O1060" s="180"/>
      <c r="P1060" s="180"/>
      <c r="Q1060" s="180"/>
      <c r="R1060" s="180"/>
      <c r="S1060" s="186"/>
    </row>
    <row r="1061" spans="1:19" ht="15" hidden="1" x14ac:dyDescent="0.25">
      <c r="A1061" s="157"/>
      <c r="B1061" s="187" t="s">
        <v>2215</v>
      </c>
      <c r="C1061" s="188" t="s">
        <v>2216</v>
      </c>
      <c r="D1061" s="187" t="s">
        <v>1607</v>
      </c>
      <c r="E1061" s="180"/>
      <c r="F1061" s="189"/>
      <c r="G1061" s="180"/>
      <c r="H1061" s="180"/>
      <c r="I1061" s="199"/>
      <c r="J1061" s="199"/>
      <c r="K1061" s="180"/>
      <c r="L1061" s="180"/>
      <c r="M1061" s="180"/>
      <c r="N1061" s="201"/>
      <c r="O1061" s="180"/>
      <c r="P1061" s="180"/>
      <c r="Q1061" s="180"/>
      <c r="R1061" s="180"/>
      <c r="S1061" s="186"/>
    </row>
    <row r="1062" spans="1:19" ht="15" hidden="1" x14ac:dyDescent="0.25">
      <c r="A1062" s="157"/>
      <c r="B1062" s="187" t="s">
        <v>2217</v>
      </c>
      <c r="C1062" s="188" t="s">
        <v>2214</v>
      </c>
      <c r="D1062" s="187" t="s">
        <v>1607</v>
      </c>
      <c r="E1062" s="180"/>
      <c r="F1062" s="189"/>
      <c r="G1062" s="180"/>
      <c r="H1062" s="180"/>
      <c r="I1062" s="199"/>
      <c r="J1062" s="199"/>
      <c r="K1062" s="180"/>
      <c r="L1062" s="180"/>
      <c r="M1062" s="180"/>
      <c r="N1062" s="201"/>
      <c r="O1062" s="180"/>
      <c r="P1062" s="180"/>
      <c r="Q1062" s="180"/>
      <c r="R1062" s="180"/>
      <c r="S1062" s="186"/>
    </row>
    <row r="1063" spans="1:19" ht="15" hidden="1" x14ac:dyDescent="0.25">
      <c r="A1063" s="157"/>
      <c r="B1063" s="187" t="s">
        <v>2218</v>
      </c>
      <c r="C1063" s="188" t="s">
        <v>2219</v>
      </c>
      <c r="D1063" s="187" t="s">
        <v>1607</v>
      </c>
      <c r="E1063" s="180"/>
      <c r="F1063" s="189"/>
      <c r="G1063" s="180"/>
      <c r="H1063" s="180"/>
      <c r="I1063" s="199"/>
      <c r="J1063" s="199"/>
      <c r="K1063" s="180"/>
      <c r="L1063" s="180"/>
      <c r="M1063" s="180"/>
      <c r="N1063" s="201"/>
      <c r="O1063" s="180"/>
      <c r="P1063" s="180"/>
      <c r="Q1063" s="180"/>
      <c r="R1063" s="180"/>
      <c r="S1063" s="186"/>
    </row>
    <row r="1064" spans="1:19" ht="15" hidden="1" x14ac:dyDescent="0.25">
      <c r="A1064" s="157"/>
      <c r="B1064" s="187" t="s">
        <v>2220</v>
      </c>
      <c r="C1064" s="188" t="s">
        <v>2221</v>
      </c>
      <c r="D1064" s="187" t="s">
        <v>1607</v>
      </c>
      <c r="E1064" s="180"/>
      <c r="F1064" s="189"/>
      <c r="G1064" s="180"/>
      <c r="H1064" s="180"/>
      <c r="I1064" s="199"/>
      <c r="J1064" s="199"/>
      <c r="K1064" s="180"/>
      <c r="L1064" s="180"/>
      <c r="M1064" s="180"/>
      <c r="N1064" s="201"/>
      <c r="O1064" s="180"/>
      <c r="P1064" s="180"/>
      <c r="Q1064" s="180"/>
      <c r="R1064" s="180"/>
      <c r="S1064" s="186"/>
    </row>
    <row r="1065" spans="1:19" ht="15" hidden="1" x14ac:dyDescent="0.25">
      <c r="A1065" s="157"/>
      <c r="B1065" s="187" t="s">
        <v>2222</v>
      </c>
      <c r="C1065" s="188" t="s">
        <v>2223</v>
      </c>
      <c r="D1065" s="187" t="s">
        <v>1607</v>
      </c>
      <c r="E1065" s="180"/>
      <c r="F1065" s="189"/>
      <c r="G1065" s="180"/>
      <c r="H1065" s="180"/>
      <c r="I1065" s="199"/>
      <c r="J1065" s="199"/>
      <c r="K1065" s="180"/>
      <c r="L1065" s="180"/>
      <c r="M1065" s="180"/>
      <c r="N1065" s="201"/>
      <c r="O1065" s="180"/>
      <c r="P1065" s="180"/>
      <c r="Q1065" s="180"/>
      <c r="R1065" s="180"/>
      <c r="S1065" s="186"/>
    </row>
    <row r="1066" spans="1:19" ht="15" hidden="1" x14ac:dyDescent="0.25">
      <c r="A1066" s="157"/>
      <c r="B1066" s="187" t="s">
        <v>2224</v>
      </c>
      <c r="C1066" s="188" t="s">
        <v>2225</v>
      </c>
      <c r="D1066" s="187" t="s">
        <v>1607</v>
      </c>
      <c r="E1066" s="180"/>
      <c r="F1066" s="189"/>
      <c r="G1066" s="180"/>
      <c r="H1066" s="180"/>
      <c r="I1066" s="199"/>
      <c r="J1066" s="199"/>
      <c r="K1066" s="180"/>
      <c r="L1066" s="180"/>
      <c r="M1066" s="180"/>
      <c r="N1066" s="201"/>
      <c r="O1066" s="180"/>
      <c r="P1066" s="180"/>
      <c r="Q1066" s="180"/>
      <c r="R1066" s="180"/>
      <c r="S1066" s="186"/>
    </row>
    <row r="1067" spans="1:19" ht="15" hidden="1" x14ac:dyDescent="0.25">
      <c r="A1067" s="157"/>
      <c r="B1067" s="187" t="s">
        <v>2226</v>
      </c>
      <c r="C1067" s="188" t="s">
        <v>1606</v>
      </c>
      <c r="D1067" s="187" t="s">
        <v>1607</v>
      </c>
      <c r="E1067" s="180"/>
      <c r="F1067" s="189"/>
      <c r="G1067" s="180"/>
      <c r="H1067" s="180"/>
      <c r="I1067" s="199"/>
      <c r="J1067" s="199"/>
      <c r="K1067" s="180"/>
      <c r="L1067" s="180"/>
      <c r="M1067" s="180"/>
      <c r="N1067" s="201"/>
      <c r="O1067" s="180"/>
      <c r="P1067" s="180"/>
      <c r="Q1067" s="180"/>
      <c r="R1067" s="180"/>
      <c r="S1067" s="186"/>
    </row>
    <row r="1068" spans="1:19" ht="15" hidden="1" x14ac:dyDescent="0.25">
      <c r="A1068" s="157"/>
      <c r="B1068" s="187" t="s">
        <v>2227</v>
      </c>
      <c r="C1068" s="188" t="s">
        <v>1606</v>
      </c>
      <c r="D1068" s="187" t="s">
        <v>1607</v>
      </c>
      <c r="E1068" s="180"/>
      <c r="F1068" s="189"/>
      <c r="G1068" s="180"/>
      <c r="H1068" s="180"/>
      <c r="I1068" s="199"/>
      <c r="J1068" s="199"/>
      <c r="K1068" s="180"/>
      <c r="L1068" s="180"/>
      <c r="M1068" s="180"/>
      <c r="N1068" s="201"/>
      <c r="O1068" s="180"/>
      <c r="P1068" s="180"/>
      <c r="Q1068" s="180"/>
      <c r="R1068" s="180"/>
      <c r="S1068" s="186"/>
    </row>
    <row r="1069" spans="1:19" ht="15" hidden="1" x14ac:dyDescent="0.25">
      <c r="A1069" s="157"/>
      <c r="B1069" s="187" t="s">
        <v>2228</v>
      </c>
      <c r="C1069" s="188" t="s">
        <v>2229</v>
      </c>
      <c r="D1069" s="187" t="s">
        <v>1607</v>
      </c>
      <c r="E1069" s="180"/>
      <c r="F1069" s="189"/>
      <c r="G1069" s="180"/>
      <c r="H1069" s="180"/>
      <c r="I1069" s="199"/>
      <c r="J1069" s="199"/>
      <c r="K1069" s="180"/>
      <c r="L1069" s="180"/>
      <c r="M1069" s="180"/>
      <c r="N1069" s="201"/>
      <c r="O1069" s="180"/>
      <c r="P1069" s="180"/>
      <c r="Q1069" s="180"/>
      <c r="R1069" s="180"/>
      <c r="S1069" s="186"/>
    </row>
    <row r="1070" spans="1:19" ht="15" hidden="1" x14ac:dyDescent="0.25">
      <c r="A1070" s="157"/>
      <c r="B1070" s="187" t="s">
        <v>2230</v>
      </c>
      <c r="C1070" s="188" t="s">
        <v>2229</v>
      </c>
      <c r="D1070" s="187" t="s">
        <v>1607</v>
      </c>
      <c r="E1070" s="180"/>
      <c r="F1070" s="189"/>
      <c r="G1070" s="180"/>
      <c r="H1070" s="180"/>
      <c r="I1070" s="199"/>
      <c r="J1070" s="199"/>
      <c r="K1070" s="180"/>
      <c r="L1070" s="180"/>
      <c r="M1070" s="180"/>
      <c r="N1070" s="201"/>
      <c r="O1070" s="180"/>
      <c r="P1070" s="180"/>
      <c r="Q1070" s="180"/>
      <c r="R1070" s="180"/>
      <c r="S1070" s="186"/>
    </row>
    <row r="1071" spans="1:19" ht="15" hidden="1" x14ac:dyDescent="0.25">
      <c r="A1071" s="157"/>
      <c r="B1071" s="187" t="s">
        <v>2231</v>
      </c>
      <c r="C1071" s="188" t="s">
        <v>1606</v>
      </c>
      <c r="D1071" s="187" t="s">
        <v>1607</v>
      </c>
      <c r="E1071" s="180"/>
      <c r="F1071" s="189"/>
      <c r="G1071" s="180"/>
      <c r="H1071" s="180"/>
      <c r="I1071" s="199"/>
      <c r="J1071" s="199"/>
      <c r="K1071" s="180"/>
      <c r="L1071" s="180"/>
      <c r="M1071" s="180"/>
      <c r="N1071" s="201"/>
      <c r="O1071" s="180"/>
      <c r="P1071" s="180"/>
      <c r="Q1071" s="180"/>
      <c r="R1071" s="180"/>
      <c r="S1071" s="186"/>
    </row>
    <row r="1072" spans="1:19" ht="15" hidden="1" x14ac:dyDescent="0.25">
      <c r="A1072" s="157"/>
      <c r="B1072" s="187" t="s">
        <v>2232</v>
      </c>
      <c r="C1072" s="188" t="s">
        <v>1606</v>
      </c>
      <c r="D1072" s="187" t="s">
        <v>1607</v>
      </c>
      <c r="E1072" s="180"/>
      <c r="F1072" s="189"/>
      <c r="G1072" s="180"/>
      <c r="H1072" s="180"/>
      <c r="I1072" s="199"/>
      <c r="J1072" s="199"/>
      <c r="K1072" s="180"/>
      <c r="L1072" s="180"/>
      <c r="M1072" s="180"/>
      <c r="N1072" s="201"/>
      <c r="O1072" s="180"/>
      <c r="P1072" s="180"/>
      <c r="Q1072" s="180"/>
      <c r="R1072" s="180"/>
      <c r="S1072" s="186"/>
    </row>
    <row r="1073" spans="1:19" ht="15" hidden="1" x14ac:dyDescent="0.25">
      <c r="A1073" s="157"/>
      <c r="B1073" s="187" t="s">
        <v>2233</v>
      </c>
      <c r="C1073" s="188" t="s">
        <v>2229</v>
      </c>
      <c r="D1073" s="187" t="s">
        <v>1607</v>
      </c>
      <c r="E1073" s="180"/>
      <c r="F1073" s="189"/>
      <c r="G1073" s="180"/>
      <c r="H1073" s="180"/>
      <c r="I1073" s="199"/>
      <c r="J1073" s="199"/>
      <c r="K1073" s="180"/>
      <c r="L1073" s="180"/>
      <c r="M1073" s="180"/>
      <c r="N1073" s="201"/>
      <c r="O1073" s="180"/>
      <c r="P1073" s="180"/>
      <c r="Q1073" s="180"/>
      <c r="R1073" s="180"/>
      <c r="S1073" s="186"/>
    </row>
    <row r="1074" spans="1:19" ht="15" hidden="1" x14ac:dyDescent="0.25">
      <c r="A1074" s="157"/>
      <c r="B1074" s="187" t="s">
        <v>2234</v>
      </c>
      <c r="C1074" s="188" t="s">
        <v>2229</v>
      </c>
      <c r="D1074" s="187" t="s">
        <v>1607</v>
      </c>
      <c r="E1074" s="180"/>
      <c r="F1074" s="189"/>
      <c r="G1074" s="180"/>
      <c r="H1074" s="180"/>
      <c r="I1074" s="199"/>
      <c r="J1074" s="199"/>
      <c r="K1074" s="180"/>
      <c r="L1074" s="180"/>
      <c r="M1074" s="180"/>
      <c r="N1074" s="201"/>
      <c r="O1074" s="180"/>
      <c r="P1074" s="180"/>
      <c r="Q1074" s="180"/>
      <c r="R1074" s="180"/>
      <c r="S1074" s="186"/>
    </row>
    <row r="1075" spans="1:19" ht="15" hidden="1" x14ac:dyDescent="0.25">
      <c r="A1075" s="157"/>
      <c r="B1075" s="187" t="s">
        <v>2235</v>
      </c>
      <c r="C1075" s="188" t="s">
        <v>1606</v>
      </c>
      <c r="D1075" s="187" t="s">
        <v>1607</v>
      </c>
      <c r="E1075" s="180"/>
      <c r="F1075" s="189"/>
      <c r="G1075" s="180"/>
      <c r="H1075" s="180"/>
      <c r="I1075" s="199"/>
      <c r="J1075" s="199"/>
      <c r="K1075" s="180"/>
      <c r="L1075" s="180"/>
      <c r="M1075" s="180"/>
      <c r="N1075" s="201"/>
      <c r="O1075" s="180"/>
      <c r="P1075" s="180"/>
      <c r="Q1075" s="180"/>
      <c r="R1075" s="180"/>
      <c r="S1075" s="186"/>
    </row>
    <row r="1076" spans="1:19" ht="15" hidden="1" x14ac:dyDescent="0.25">
      <c r="A1076" s="157"/>
      <c r="B1076" s="187" t="s">
        <v>2236</v>
      </c>
      <c r="C1076" s="188" t="s">
        <v>1606</v>
      </c>
      <c r="D1076" s="187" t="s">
        <v>1607</v>
      </c>
      <c r="E1076" s="180"/>
      <c r="F1076" s="189"/>
      <c r="G1076" s="180"/>
      <c r="H1076" s="180"/>
      <c r="I1076" s="199"/>
      <c r="J1076" s="199"/>
      <c r="K1076" s="180"/>
      <c r="L1076" s="180"/>
      <c r="M1076" s="180"/>
      <c r="N1076" s="201"/>
      <c r="O1076" s="180"/>
      <c r="P1076" s="180"/>
      <c r="Q1076" s="180"/>
      <c r="R1076" s="180"/>
      <c r="S1076" s="186"/>
    </row>
    <row r="1077" spans="1:19" ht="15" hidden="1" x14ac:dyDescent="0.25">
      <c r="A1077" s="157"/>
      <c r="B1077" s="187" t="s">
        <v>2237</v>
      </c>
      <c r="C1077" s="188" t="s">
        <v>2229</v>
      </c>
      <c r="D1077" s="187" t="s">
        <v>1607</v>
      </c>
      <c r="E1077" s="180"/>
      <c r="F1077" s="189"/>
      <c r="G1077" s="180"/>
      <c r="H1077" s="180"/>
      <c r="I1077" s="199"/>
      <c r="J1077" s="199"/>
      <c r="K1077" s="180"/>
      <c r="L1077" s="180"/>
      <c r="M1077" s="180"/>
      <c r="N1077" s="201"/>
      <c r="O1077" s="180"/>
      <c r="P1077" s="180"/>
      <c r="Q1077" s="180"/>
      <c r="R1077" s="180"/>
      <c r="S1077" s="186"/>
    </row>
    <row r="1078" spans="1:19" ht="15" hidden="1" x14ac:dyDescent="0.25">
      <c r="A1078" s="157"/>
      <c r="B1078" s="187" t="s">
        <v>2238</v>
      </c>
      <c r="C1078" s="188" t="s">
        <v>2229</v>
      </c>
      <c r="D1078" s="187" t="s">
        <v>1607</v>
      </c>
      <c r="E1078" s="180"/>
      <c r="F1078" s="189"/>
      <c r="G1078" s="180"/>
      <c r="H1078" s="180"/>
      <c r="I1078" s="199"/>
      <c r="J1078" s="199"/>
      <c r="K1078" s="180"/>
      <c r="L1078" s="180"/>
      <c r="M1078" s="180"/>
      <c r="N1078" s="201"/>
      <c r="O1078" s="180"/>
      <c r="P1078" s="180"/>
      <c r="Q1078" s="180"/>
      <c r="R1078" s="180"/>
      <c r="S1078" s="186"/>
    </row>
    <row r="1079" spans="1:19" ht="15" hidden="1" x14ac:dyDescent="0.25">
      <c r="A1079" s="157"/>
      <c r="B1079" s="187" t="s">
        <v>2239</v>
      </c>
      <c r="C1079" s="188" t="s">
        <v>1606</v>
      </c>
      <c r="D1079" s="187" t="s">
        <v>1607</v>
      </c>
      <c r="E1079" s="180"/>
      <c r="F1079" s="189"/>
      <c r="G1079" s="180"/>
      <c r="H1079" s="180"/>
      <c r="I1079" s="199"/>
      <c r="J1079" s="199"/>
      <c r="K1079" s="180"/>
      <c r="L1079" s="180"/>
      <c r="M1079" s="180"/>
      <c r="N1079" s="201"/>
      <c r="O1079" s="180"/>
      <c r="P1079" s="180"/>
      <c r="Q1079" s="180"/>
      <c r="R1079" s="180"/>
      <c r="S1079" s="186"/>
    </row>
    <row r="1080" spans="1:19" ht="15" hidden="1" x14ac:dyDescent="0.25">
      <c r="A1080" s="157"/>
      <c r="B1080" s="187" t="s">
        <v>2240</v>
      </c>
      <c r="C1080" s="188" t="s">
        <v>1606</v>
      </c>
      <c r="D1080" s="187" t="s">
        <v>1607</v>
      </c>
      <c r="E1080" s="180"/>
      <c r="F1080" s="189"/>
      <c r="G1080" s="180"/>
      <c r="H1080" s="180"/>
      <c r="I1080" s="199"/>
      <c r="J1080" s="199"/>
      <c r="K1080" s="180"/>
      <c r="L1080" s="180"/>
      <c r="M1080" s="180"/>
      <c r="N1080" s="201"/>
      <c r="O1080" s="180"/>
      <c r="P1080" s="180"/>
      <c r="Q1080" s="180"/>
      <c r="R1080" s="180"/>
      <c r="S1080" s="186"/>
    </row>
    <row r="1081" spans="1:19" ht="15" hidden="1" x14ac:dyDescent="0.25">
      <c r="A1081" s="157"/>
      <c r="B1081" s="187" t="s">
        <v>2241</v>
      </c>
      <c r="C1081" s="188" t="s">
        <v>2229</v>
      </c>
      <c r="D1081" s="187" t="s">
        <v>1607</v>
      </c>
      <c r="E1081" s="180"/>
      <c r="F1081" s="189"/>
      <c r="G1081" s="180"/>
      <c r="H1081" s="180"/>
      <c r="I1081" s="199"/>
      <c r="J1081" s="199"/>
      <c r="K1081" s="180"/>
      <c r="L1081" s="180"/>
      <c r="M1081" s="180"/>
      <c r="N1081" s="201"/>
      <c r="O1081" s="180"/>
      <c r="P1081" s="180"/>
      <c r="Q1081" s="180"/>
      <c r="R1081" s="180"/>
      <c r="S1081" s="186"/>
    </row>
    <row r="1082" spans="1:19" ht="15" hidden="1" x14ac:dyDescent="0.25">
      <c r="A1082" s="157"/>
      <c r="B1082" s="187" t="s">
        <v>2242</v>
      </c>
      <c r="C1082" s="188" t="s">
        <v>2229</v>
      </c>
      <c r="D1082" s="187" t="s">
        <v>1607</v>
      </c>
      <c r="E1082" s="180"/>
      <c r="F1082" s="189"/>
      <c r="G1082" s="180"/>
      <c r="H1082" s="180"/>
      <c r="I1082" s="199"/>
      <c r="J1082" s="199"/>
      <c r="K1082" s="180"/>
      <c r="L1082" s="180"/>
      <c r="M1082" s="180"/>
      <c r="N1082" s="201"/>
      <c r="O1082" s="180"/>
      <c r="P1082" s="180"/>
      <c r="Q1082" s="180"/>
      <c r="R1082" s="180"/>
      <c r="S1082" s="186"/>
    </row>
    <row r="1083" spans="1:19" ht="15" hidden="1" x14ac:dyDescent="0.25">
      <c r="A1083" s="157"/>
      <c r="B1083" s="187" t="s">
        <v>2243</v>
      </c>
      <c r="C1083" s="188" t="s">
        <v>1606</v>
      </c>
      <c r="D1083" s="187" t="s">
        <v>1607</v>
      </c>
      <c r="E1083" s="180"/>
      <c r="F1083" s="189"/>
      <c r="G1083" s="180"/>
      <c r="H1083" s="180"/>
      <c r="I1083" s="199"/>
      <c r="J1083" s="199"/>
      <c r="K1083" s="180"/>
      <c r="L1083" s="180"/>
      <c r="M1083" s="180"/>
      <c r="N1083" s="201"/>
      <c r="O1083" s="180"/>
      <c r="P1083" s="180"/>
      <c r="Q1083" s="180"/>
      <c r="R1083" s="180"/>
      <c r="S1083" s="186"/>
    </row>
    <row r="1084" spans="1:19" ht="15" hidden="1" x14ac:dyDescent="0.25">
      <c r="A1084" s="157"/>
      <c r="B1084" s="187" t="s">
        <v>2244</v>
      </c>
      <c r="C1084" s="188" t="s">
        <v>1606</v>
      </c>
      <c r="D1084" s="187" t="s">
        <v>1607</v>
      </c>
      <c r="E1084" s="180"/>
      <c r="F1084" s="189"/>
      <c r="G1084" s="180"/>
      <c r="H1084" s="180"/>
      <c r="I1084" s="199"/>
      <c r="J1084" s="199"/>
      <c r="K1084" s="180"/>
      <c r="L1084" s="180"/>
      <c r="M1084" s="180"/>
      <c r="N1084" s="201"/>
      <c r="O1084" s="180"/>
      <c r="P1084" s="180"/>
      <c r="Q1084" s="180"/>
      <c r="R1084" s="180"/>
      <c r="S1084" s="186"/>
    </row>
    <row r="1085" spans="1:19" ht="15" hidden="1" x14ac:dyDescent="0.25">
      <c r="A1085" s="157"/>
      <c r="B1085" s="187" t="s">
        <v>2245</v>
      </c>
      <c r="C1085" s="188" t="s">
        <v>2229</v>
      </c>
      <c r="D1085" s="187" t="s">
        <v>1607</v>
      </c>
      <c r="E1085" s="180"/>
      <c r="F1085" s="189"/>
      <c r="G1085" s="180"/>
      <c r="H1085" s="180"/>
      <c r="I1085" s="199"/>
      <c r="J1085" s="199"/>
      <c r="K1085" s="180"/>
      <c r="L1085" s="180"/>
      <c r="M1085" s="180"/>
      <c r="N1085" s="201"/>
      <c r="O1085" s="180"/>
      <c r="P1085" s="180"/>
      <c r="Q1085" s="180"/>
      <c r="R1085" s="180"/>
      <c r="S1085" s="186"/>
    </row>
    <row r="1086" spans="1:19" ht="15" hidden="1" x14ac:dyDescent="0.25">
      <c r="A1086" s="157"/>
      <c r="B1086" s="187" t="s">
        <v>2246</v>
      </c>
      <c r="C1086" s="188" t="s">
        <v>2229</v>
      </c>
      <c r="D1086" s="187" t="s">
        <v>1607</v>
      </c>
      <c r="E1086" s="180"/>
      <c r="F1086" s="189"/>
      <c r="G1086" s="180"/>
      <c r="H1086" s="180"/>
      <c r="I1086" s="199"/>
      <c r="J1086" s="199"/>
      <c r="K1086" s="180"/>
      <c r="L1086" s="180"/>
      <c r="M1086" s="180"/>
      <c r="N1086" s="201"/>
      <c r="O1086" s="180"/>
      <c r="P1086" s="180"/>
      <c r="Q1086" s="180"/>
      <c r="R1086" s="180"/>
      <c r="S1086" s="186"/>
    </row>
    <row r="1087" spans="1:19" ht="15" hidden="1" x14ac:dyDescent="0.25">
      <c r="A1087" s="157"/>
      <c r="B1087" s="187" t="s">
        <v>2247</v>
      </c>
      <c r="C1087" s="188" t="s">
        <v>1606</v>
      </c>
      <c r="D1087" s="187" t="s">
        <v>1607</v>
      </c>
      <c r="E1087" s="180"/>
      <c r="F1087" s="189"/>
      <c r="G1087" s="180"/>
      <c r="H1087" s="180"/>
      <c r="I1087" s="199"/>
      <c r="J1087" s="199"/>
      <c r="K1087" s="180"/>
      <c r="L1087" s="180"/>
      <c r="M1087" s="180"/>
      <c r="N1087" s="201"/>
      <c r="O1087" s="180"/>
      <c r="P1087" s="180"/>
      <c r="Q1087" s="180"/>
      <c r="R1087" s="180"/>
      <c r="S1087" s="186"/>
    </row>
    <row r="1088" spans="1:19" ht="15" hidden="1" x14ac:dyDescent="0.25">
      <c r="A1088" s="157"/>
      <c r="B1088" s="187" t="s">
        <v>2248</v>
      </c>
      <c r="C1088" s="188" t="s">
        <v>1606</v>
      </c>
      <c r="D1088" s="187" t="s">
        <v>1607</v>
      </c>
      <c r="E1088" s="180"/>
      <c r="F1088" s="189"/>
      <c r="G1088" s="180"/>
      <c r="H1088" s="180"/>
      <c r="I1088" s="199"/>
      <c r="J1088" s="199"/>
      <c r="K1088" s="180"/>
      <c r="L1088" s="180"/>
      <c r="M1088" s="180"/>
      <c r="N1088" s="201"/>
      <c r="O1088" s="180"/>
      <c r="P1088" s="180"/>
      <c r="Q1088" s="180"/>
      <c r="R1088" s="180"/>
      <c r="S1088" s="186"/>
    </row>
    <row r="1089" spans="1:19" ht="15" hidden="1" x14ac:dyDescent="0.25">
      <c r="A1089" s="157"/>
      <c r="B1089" s="187" t="s">
        <v>2249</v>
      </c>
      <c r="C1089" s="188" t="s">
        <v>2229</v>
      </c>
      <c r="D1089" s="187" t="s">
        <v>1607</v>
      </c>
      <c r="E1089" s="180"/>
      <c r="F1089" s="189"/>
      <c r="G1089" s="180"/>
      <c r="H1089" s="180"/>
      <c r="I1089" s="199"/>
      <c r="J1089" s="199"/>
      <c r="K1089" s="180"/>
      <c r="L1089" s="180"/>
      <c r="M1089" s="180"/>
      <c r="N1089" s="201"/>
      <c r="O1089" s="180"/>
      <c r="P1089" s="180"/>
      <c r="Q1089" s="180"/>
      <c r="R1089" s="180"/>
      <c r="S1089" s="186"/>
    </row>
    <row r="1090" spans="1:19" ht="15" hidden="1" x14ac:dyDescent="0.25">
      <c r="A1090" s="157"/>
      <c r="B1090" s="187" t="s">
        <v>2250</v>
      </c>
      <c r="C1090" s="188" t="s">
        <v>2229</v>
      </c>
      <c r="D1090" s="187" t="s">
        <v>1607</v>
      </c>
      <c r="E1090" s="180"/>
      <c r="F1090" s="189"/>
      <c r="G1090" s="180"/>
      <c r="H1090" s="180"/>
      <c r="I1090" s="199"/>
      <c r="J1090" s="199"/>
      <c r="K1090" s="180"/>
      <c r="L1090" s="180"/>
      <c r="M1090" s="180"/>
      <c r="N1090" s="201"/>
      <c r="O1090" s="180"/>
      <c r="P1090" s="180"/>
      <c r="Q1090" s="180"/>
      <c r="R1090" s="180"/>
      <c r="S1090" s="186"/>
    </row>
    <row r="1091" spans="1:19" ht="15" hidden="1" x14ac:dyDescent="0.25">
      <c r="A1091" s="157"/>
      <c r="B1091" s="187" t="s">
        <v>2251</v>
      </c>
      <c r="C1091" s="188" t="s">
        <v>1606</v>
      </c>
      <c r="D1091" s="187" t="s">
        <v>1607</v>
      </c>
      <c r="E1091" s="180"/>
      <c r="F1091" s="189"/>
      <c r="G1091" s="180"/>
      <c r="H1091" s="180"/>
      <c r="I1091" s="199"/>
      <c r="J1091" s="199"/>
      <c r="K1091" s="180"/>
      <c r="L1091" s="180"/>
      <c r="M1091" s="180"/>
      <c r="N1091" s="201"/>
      <c r="O1091" s="180"/>
      <c r="P1091" s="180"/>
      <c r="Q1091" s="180"/>
      <c r="R1091" s="180"/>
      <c r="S1091" s="186"/>
    </row>
    <row r="1092" spans="1:19" ht="15" hidden="1" x14ac:dyDescent="0.25">
      <c r="A1092" s="157"/>
      <c r="B1092" s="187" t="s">
        <v>2252</v>
      </c>
      <c r="C1092" s="188" t="s">
        <v>1606</v>
      </c>
      <c r="D1092" s="187" t="s">
        <v>1607</v>
      </c>
      <c r="E1092" s="180"/>
      <c r="F1092" s="189"/>
      <c r="G1092" s="180"/>
      <c r="H1092" s="180"/>
      <c r="I1092" s="199"/>
      <c r="J1092" s="199"/>
      <c r="K1092" s="180"/>
      <c r="L1092" s="180"/>
      <c r="M1092" s="180"/>
      <c r="N1092" s="201"/>
      <c r="O1092" s="180"/>
      <c r="P1092" s="180"/>
      <c r="Q1092" s="180"/>
      <c r="R1092" s="180"/>
      <c r="S1092" s="186"/>
    </row>
    <row r="1093" spans="1:19" ht="15" hidden="1" x14ac:dyDescent="0.25">
      <c r="A1093" s="157"/>
      <c r="B1093" s="187" t="s">
        <v>2253</v>
      </c>
      <c r="C1093" s="188" t="s">
        <v>2229</v>
      </c>
      <c r="D1093" s="187" t="s">
        <v>1607</v>
      </c>
      <c r="E1093" s="180"/>
      <c r="F1093" s="189"/>
      <c r="G1093" s="180"/>
      <c r="H1093" s="180"/>
      <c r="I1093" s="199"/>
      <c r="J1093" s="199"/>
      <c r="K1093" s="180"/>
      <c r="L1093" s="180"/>
      <c r="M1093" s="180"/>
      <c r="N1093" s="201"/>
      <c r="O1093" s="180"/>
      <c r="P1093" s="180"/>
      <c r="Q1093" s="180"/>
      <c r="R1093" s="180"/>
      <c r="S1093" s="186"/>
    </row>
    <row r="1094" spans="1:19" ht="15" hidden="1" x14ac:dyDescent="0.25">
      <c r="A1094" s="157"/>
      <c r="B1094" s="187" t="s">
        <v>2254</v>
      </c>
      <c r="C1094" s="188" t="s">
        <v>2229</v>
      </c>
      <c r="D1094" s="187" t="s">
        <v>1607</v>
      </c>
      <c r="E1094" s="180"/>
      <c r="F1094" s="189"/>
      <c r="G1094" s="180"/>
      <c r="H1094" s="180"/>
      <c r="I1094" s="199"/>
      <c r="J1094" s="199"/>
      <c r="K1094" s="180"/>
      <c r="L1094" s="180"/>
      <c r="M1094" s="180"/>
      <c r="N1094" s="201"/>
      <c r="O1094" s="180"/>
      <c r="P1094" s="180"/>
      <c r="Q1094" s="180"/>
      <c r="R1094" s="180"/>
      <c r="S1094" s="186"/>
    </row>
    <row r="1095" spans="1:19" ht="15" hidden="1" x14ac:dyDescent="0.25">
      <c r="A1095" s="157"/>
      <c r="B1095" s="187" t="s">
        <v>2255</v>
      </c>
      <c r="C1095" s="188" t="s">
        <v>2256</v>
      </c>
      <c r="D1095" s="187" t="s">
        <v>1604</v>
      </c>
      <c r="E1095" s="180"/>
      <c r="F1095" s="189"/>
      <c r="G1095" s="180"/>
      <c r="H1095" s="180"/>
      <c r="I1095" s="199"/>
      <c r="J1095" s="199"/>
      <c r="K1095" s="180"/>
      <c r="L1095" s="180"/>
      <c r="M1095" s="180"/>
      <c r="N1095" s="201"/>
      <c r="O1095" s="180"/>
      <c r="P1095" s="180"/>
      <c r="Q1095" s="180"/>
      <c r="R1095" s="180"/>
      <c r="S1095" s="186"/>
    </row>
    <row r="1096" spans="1:19" ht="15" hidden="1" x14ac:dyDescent="0.25">
      <c r="A1096" s="157"/>
      <c r="B1096" s="187" t="s">
        <v>2257</v>
      </c>
      <c r="C1096" s="188" t="s">
        <v>246</v>
      </c>
      <c r="D1096" s="187" t="s">
        <v>2258</v>
      </c>
      <c r="E1096" s="180"/>
      <c r="F1096" s="189"/>
      <c r="G1096" s="180"/>
      <c r="H1096" s="180"/>
      <c r="I1096" s="199"/>
      <c r="J1096" s="199"/>
      <c r="K1096" s="180"/>
      <c r="L1096" s="180"/>
      <c r="M1096" s="180"/>
      <c r="N1096" s="201"/>
      <c r="O1096" s="180"/>
      <c r="P1096" s="180"/>
      <c r="Q1096" s="180"/>
      <c r="R1096" s="180"/>
      <c r="S1096" s="186"/>
    </row>
    <row r="1097" spans="1:19" ht="15" hidden="1" x14ac:dyDescent="0.25">
      <c r="A1097" s="157"/>
      <c r="B1097" s="187" t="s">
        <v>2259</v>
      </c>
      <c r="C1097" s="188" t="s">
        <v>2260</v>
      </c>
      <c r="D1097" s="187" t="s">
        <v>2261</v>
      </c>
      <c r="E1097" s="180"/>
      <c r="F1097" s="189"/>
      <c r="G1097" s="180"/>
      <c r="H1097" s="180"/>
      <c r="I1097" s="199"/>
      <c r="J1097" s="199"/>
      <c r="K1097" s="180"/>
      <c r="L1097" s="180"/>
      <c r="M1097" s="180"/>
      <c r="N1097" s="201"/>
      <c r="O1097" s="180"/>
      <c r="P1097" s="180"/>
      <c r="Q1097" s="180"/>
      <c r="R1097" s="180"/>
      <c r="S1097" s="186"/>
    </row>
    <row r="1098" spans="1:19" ht="15" hidden="1" x14ac:dyDescent="0.25">
      <c r="A1098" s="157"/>
      <c r="B1098" s="187" t="s">
        <v>2262</v>
      </c>
      <c r="C1098" s="188" t="s">
        <v>2263</v>
      </c>
      <c r="D1098" s="187" t="s">
        <v>2264</v>
      </c>
      <c r="E1098" s="180"/>
      <c r="F1098" s="189"/>
      <c r="G1098" s="180"/>
      <c r="H1098" s="180"/>
      <c r="I1098" s="199"/>
      <c r="J1098" s="199"/>
      <c r="K1098" s="180"/>
      <c r="L1098" s="180"/>
      <c r="M1098" s="180"/>
      <c r="N1098" s="201"/>
      <c r="O1098" s="180"/>
      <c r="P1098" s="180"/>
      <c r="Q1098" s="180"/>
      <c r="R1098" s="180"/>
      <c r="S1098" s="186"/>
    </row>
    <row r="1099" spans="1:19" ht="15" hidden="1" x14ac:dyDescent="0.25">
      <c r="A1099" s="157"/>
      <c r="B1099" s="187" t="s">
        <v>2265</v>
      </c>
      <c r="C1099" s="188" t="s">
        <v>2266</v>
      </c>
      <c r="D1099" s="187" t="s">
        <v>2267</v>
      </c>
      <c r="E1099" s="180"/>
      <c r="F1099" s="189"/>
      <c r="G1099" s="180"/>
      <c r="H1099" s="180"/>
      <c r="I1099" s="199"/>
      <c r="J1099" s="199"/>
      <c r="K1099" s="180"/>
      <c r="L1099" s="180"/>
      <c r="M1099" s="180"/>
      <c r="N1099" s="201"/>
      <c r="O1099" s="180"/>
      <c r="P1099" s="180"/>
      <c r="Q1099" s="180"/>
      <c r="R1099" s="180"/>
      <c r="S1099" s="186"/>
    </row>
    <row r="1100" spans="1:19" ht="15" hidden="1" x14ac:dyDescent="0.25">
      <c r="A1100" s="157"/>
      <c r="B1100" s="187" t="s">
        <v>2268</v>
      </c>
      <c r="C1100" s="188" t="s">
        <v>2269</v>
      </c>
      <c r="D1100" s="187" t="s">
        <v>2270</v>
      </c>
      <c r="E1100" s="180"/>
      <c r="F1100" s="189"/>
      <c r="G1100" s="180"/>
      <c r="H1100" s="180"/>
      <c r="I1100" s="199"/>
      <c r="J1100" s="199"/>
      <c r="K1100" s="180"/>
      <c r="L1100" s="180"/>
      <c r="M1100" s="180"/>
      <c r="N1100" s="201"/>
      <c r="O1100" s="180"/>
      <c r="P1100" s="180"/>
      <c r="Q1100" s="180"/>
      <c r="R1100" s="180"/>
      <c r="S1100" s="186"/>
    </row>
    <row r="1101" spans="1:19" ht="15" hidden="1" x14ac:dyDescent="0.25">
      <c r="A1101" s="157"/>
      <c r="B1101" s="187" t="s">
        <v>2271</v>
      </c>
      <c r="C1101" s="188" t="s">
        <v>2272</v>
      </c>
      <c r="D1101" s="187" t="s">
        <v>2273</v>
      </c>
      <c r="E1101" s="180"/>
      <c r="F1101" s="189"/>
      <c r="G1101" s="180"/>
      <c r="H1101" s="180"/>
      <c r="I1101" s="199"/>
      <c r="J1101" s="199"/>
      <c r="K1101" s="180"/>
      <c r="L1101" s="180"/>
      <c r="M1101" s="180"/>
      <c r="N1101" s="201"/>
      <c r="O1101" s="180"/>
      <c r="P1101" s="180"/>
      <c r="Q1101" s="180"/>
      <c r="R1101" s="180"/>
      <c r="S1101" s="186"/>
    </row>
    <row r="1102" spans="1:19" ht="15" hidden="1" x14ac:dyDescent="0.25">
      <c r="A1102" s="157"/>
      <c r="B1102" s="187" t="s">
        <v>2274</v>
      </c>
      <c r="C1102" s="188" t="s">
        <v>246</v>
      </c>
      <c r="D1102" s="187" t="s">
        <v>2261</v>
      </c>
      <c r="E1102" s="180"/>
      <c r="F1102" s="189"/>
      <c r="G1102" s="180"/>
      <c r="H1102" s="180"/>
      <c r="I1102" s="199"/>
      <c r="J1102" s="199"/>
      <c r="K1102" s="180"/>
      <c r="L1102" s="180"/>
      <c r="M1102" s="180"/>
      <c r="N1102" s="201"/>
      <c r="O1102" s="180"/>
      <c r="P1102" s="180"/>
      <c r="Q1102" s="180"/>
      <c r="R1102" s="180"/>
      <c r="S1102" s="186"/>
    </row>
    <row r="1103" spans="1:19" ht="15" hidden="1" x14ac:dyDescent="0.25">
      <c r="A1103" s="157"/>
      <c r="B1103" s="187" t="s">
        <v>2275</v>
      </c>
      <c r="C1103" s="188" t="s">
        <v>2276</v>
      </c>
      <c r="D1103" s="187" t="s">
        <v>2277</v>
      </c>
      <c r="E1103" s="180"/>
      <c r="F1103" s="189"/>
      <c r="G1103" s="180"/>
      <c r="H1103" s="180"/>
      <c r="I1103" s="199"/>
      <c r="J1103" s="199"/>
      <c r="K1103" s="180"/>
      <c r="L1103" s="180"/>
      <c r="M1103" s="180"/>
      <c r="N1103" s="201"/>
      <c r="O1103" s="180"/>
      <c r="P1103" s="180"/>
      <c r="Q1103" s="180"/>
      <c r="R1103" s="180"/>
      <c r="S1103" s="186"/>
    </row>
    <row r="1104" spans="1:19" ht="15" hidden="1" x14ac:dyDescent="0.25">
      <c r="A1104" s="157"/>
      <c r="B1104" s="187" t="s">
        <v>2278</v>
      </c>
      <c r="C1104" s="188" t="s">
        <v>2279</v>
      </c>
      <c r="D1104" s="187" t="s">
        <v>2280</v>
      </c>
      <c r="E1104" s="180"/>
      <c r="F1104" s="189"/>
      <c r="G1104" s="180"/>
      <c r="H1104" s="180"/>
      <c r="I1104" s="199"/>
      <c r="J1104" s="199"/>
      <c r="K1104" s="180"/>
      <c r="L1104" s="180"/>
      <c r="M1104" s="180"/>
      <c r="N1104" s="201"/>
      <c r="O1104" s="180"/>
      <c r="P1104" s="180"/>
      <c r="Q1104" s="180"/>
      <c r="R1104" s="180"/>
      <c r="S1104" s="186"/>
    </row>
    <row r="1105" spans="1:19" ht="15" hidden="1" x14ac:dyDescent="0.25">
      <c r="A1105" s="157"/>
      <c r="B1105" s="187" t="s">
        <v>2281</v>
      </c>
      <c r="C1105" s="188" t="s">
        <v>2282</v>
      </c>
      <c r="D1105" s="187" t="s">
        <v>2270</v>
      </c>
      <c r="E1105" s="180"/>
      <c r="F1105" s="189"/>
      <c r="G1105" s="180"/>
      <c r="H1105" s="180"/>
      <c r="I1105" s="199"/>
      <c r="J1105" s="199"/>
      <c r="K1105" s="180"/>
      <c r="L1105" s="180"/>
      <c r="M1105" s="180"/>
      <c r="N1105" s="201"/>
      <c r="O1105" s="180"/>
      <c r="P1105" s="180"/>
      <c r="Q1105" s="180"/>
      <c r="R1105" s="180"/>
      <c r="S1105" s="186"/>
    </row>
    <row r="1106" spans="1:19" ht="15" hidden="1" x14ac:dyDescent="0.25">
      <c r="A1106" s="157"/>
      <c r="B1106" s="187" t="s">
        <v>2283</v>
      </c>
      <c r="C1106" s="188" t="s">
        <v>2284</v>
      </c>
      <c r="D1106" s="187" t="s">
        <v>2285</v>
      </c>
      <c r="E1106" s="180"/>
      <c r="F1106" s="189"/>
      <c r="G1106" s="180"/>
      <c r="H1106" s="180"/>
      <c r="I1106" s="199"/>
      <c r="J1106" s="199"/>
      <c r="K1106" s="180"/>
      <c r="L1106" s="180"/>
      <c r="M1106" s="180"/>
      <c r="N1106" s="201"/>
      <c r="O1106" s="180"/>
      <c r="P1106" s="180"/>
      <c r="Q1106" s="180"/>
      <c r="R1106" s="180"/>
      <c r="S1106" s="186"/>
    </row>
    <row r="1107" spans="1:19" ht="15" hidden="1" x14ac:dyDescent="0.25">
      <c r="A1107" s="157"/>
      <c r="B1107" s="187" t="s">
        <v>2286</v>
      </c>
      <c r="C1107" s="188" t="s">
        <v>2287</v>
      </c>
      <c r="D1107" s="187" t="s">
        <v>2288</v>
      </c>
      <c r="E1107" s="180"/>
      <c r="F1107" s="189"/>
      <c r="G1107" s="180"/>
      <c r="H1107" s="180"/>
      <c r="I1107" s="199"/>
      <c r="J1107" s="199"/>
      <c r="K1107" s="180"/>
      <c r="L1107" s="180"/>
      <c r="M1107" s="180"/>
      <c r="N1107" s="201"/>
      <c r="O1107" s="180"/>
      <c r="P1107" s="180"/>
      <c r="Q1107" s="180"/>
      <c r="R1107" s="180"/>
      <c r="S1107" s="186"/>
    </row>
    <row r="1108" spans="1:19" ht="15" hidden="1" x14ac:dyDescent="0.25">
      <c r="A1108" s="157"/>
      <c r="B1108" s="187" t="s">
        <v>2289</v>
      </c>
      <c r="C1108" s="188" t="s">
        <v>246</v>
      </c>
      <c r="D1108" s="187" t="s">
        <v>2290</v>
      </c>
      <c r="E1108" s="180"/>
      <c r="F1108" s="189"/>
      <c r="G1108" s="180"/>
      <c r="H1108" s="180"/>
      <c r="I1108" s="199"/>
      <c r="J1108" s="199"/>
      <c r="K1108" s="180"/>
      <c r="L1108" s="180"/>
      <c r="M1108" s="180"/>
      <c r="N1108" s="201"/>
      <c r="O1108" s="180"/>
      <c r="P1108" s="180"/>
      <c r="Q1108" s="180"/>
      <c r="R1108" s="180"/>
      <c r="S1108" s="186"/>
    </row>
    <row r="1109" spans="1:19" ht="15" hidden="1" x14ac:dyDescent="0.25">
      <c r="A1109" s="157"/>
      <c r="B1109" s="187" t="s">
        <v>2291</v>
      </c>
      <c r="C1109" s="188" t="s">
        <v>2292</v>
      </c>
      <c r="D1109" s="187" t="s">
        <v>2270</v>
      </c>
      <c r="E1109" s="180"/>
      <c r="F1109" s="189"/>
      <c r="G1109" s="180"/>
      <c r="H1109" s="180"/>
      <c r="I1109" s="199"/>
      <c r="J1109" s="199"/>
      <c r="K1109" s="180"/>
      <c r="L1109" s="180"/>
      <c r="M1109" s="180"/>
      <c r="N1109" s="201"/>
      <c r="O1109" s="180"/>
      <c r="P1109" s="180"/>
      <c r="Q1109" s="180"/>
      <c r="R1109" s="180"/>
      <c r="S1109" s="186"/>
    </row>
    <row r="1110" spans="1:19" ht="15" hidden="1" x14ac:dyDescent="0.25">
      <c r="A1110" s="157"/>
      <c r="B1110" s="187" t="s">
        <v>2293</v>
      </c>
      <c r="C1110" s="188" t="s">
        <v>246</v>
      </c>
      <c r="D1110" s="187" t="s">
        <v>2273</v>
      </c>
      <c r="E1110" s="180"/>
      <c r="F1110" s="189"/>
      <c r="G1110" s="180"/>
      <c r="H1110" s="180"/>
      <c r="I1110" s="199"/>
      <c r="J1110" s="199"/>
      <c r="K1110" s="180"/>
      <c r="L1110" s="180"/>
      <c r="M1110" s="180"/>
      <c r="N1110" s="201"/>
      <c r="O1110" s="180"/>
      <c r="P1110" s="180"/>
      <c r="Q1110" s="180"/>
      <c r="R1110" s="180"/>
      <c r="S1110" s="186"/>
    </row>
    <row r="1111" spans="1:19" ht="15" hidden="1" x14ac:dyDescent="0.25">
      <c r="A1111" s="157"/>
      <c r="B1111" s="187" t="s">
        <v>2294</v>
      </c>
      <c r="C1111" s="188" t="s">
        <v>2295</v>
      </c>
      <c r="D1111" s="187" t="s">
        <v>2296</v>
      </c>
      <c r="E1111" s="180"/>
      <c r="F1111" s="189"/>
      <c r="G1111" s="180"/>
      <c r="H1111" s="180"/>
      <c r="I1111" s="199"/>
      <c r="J1111" s="199"/>
      <c r="K1111" s="180"/>
      <c r="L1111" s="180"/>
      <c r="M1111" s="180"/>
      <c r="N1111" s="201"/>
      <c r="O1111" s="180"/>
      <c r="P1111" s="180"/>
      <c r="Q1111" s="180"/>
      <c r="R1111" s="180"/>
      <c r="S1111" s="186"/>
    </row>
    <row r="1112" spans="1:19" ht="15" hidden="1" x14ac:dyDescent="0.25">
      <c r="A1112" s="157"/>
      <c r="B1112" s="187" t="s">
        <v>2297</v>
      </c>
      <c r="C1112" s="188" t="s">
        <v>2298</v>
      </c>
      <c r="D1112" s="187" t="s">
        <v>2280</v>
      </c>
      <c r="E1112" s="180"/>
      <c r="F1112" s="189"/>
      <c r="G1112" s="180"/>
      <c r="H1112" s="180"/>
      <c r="I1112" s="199"/>
      <c r="J1112" s="199"/>
      <c r="K1112" s="180"/>
      <c r="L1112" s="180"/>
      <c r="M1112" s="180"/>
      <c r="N1112" s="201"/>
      <c r="O1112" s="180"/>
      <c r="P1112" s="180"/>
      <c r="Q1112" s="180"/>
      <c r="R1112" s="180"/>
      <c r="S1112" s="186"/>
    </row>
    <row r="1113" spans="1:19" ht="15" hidden="1" x14ac:dyDescent="0.25">
      <c r="A1113" s="157"/>
      <c r="B1113" s="187" t="s">
        <v>2299</v>
      </c>
      <c r="C1113" s="188" t="s">
        <v>246</v>
      </c>
      <c r="D1113" s="187" t="s">
        <v>2300</v>
      </c>
      <c r="E1113" s="180"/>
      <c r="F1113" s="189"/>
      <c r="G1113" s="180"/>
      <c r="H1113" s="180"/>
      <c r="I1113" s="199"/>
      <c r="J1113" s="199"/>
      <c r="K1113" s="180"/>
      <c r="L1113" s="180"/>
      <c r="M1113" s="180"/>
      <c r="N1113" s="201"/>
      <c r="O1113" s="180"/>
      <c r="P1113" s="180"/>
      <c r="Q1113" s="180"/>
      <c r="R1113" s="180"/>
      <c r="S1113" s="186"/>
    </row>
    <row r="1114" spans="1:19" ht="15" hidden="1" x14ac:dyDescent="0.25">
      <c r="A1114" s="157"/>
      <c r="B1114" s="187" t="s">
        <v>2301</v>
      </c>
      <c r="C1114" s="188" t="s">
        <v>2302</v>
      </c>
      <c r="D1114" s="187" t="s">
        <v>2280</v>
      </c>
      <c r="E1114" s="180"/>
      <c r="F1114" s="189"/>
      <c r="G1114" s="180"/>
      <c r="H1114" s="180"/>
      <c r="I1114" s="199"/>
      <c r="J1114" s="199"/>
      <c r="K1114" s="180"/>
      <c r="L1114" s="180"/>
      <c r="M1114" s="180"/>
      <c r="N1114" s="201"/>
      <c r="O1114" s="180"/>
      <c r="P1114" s="180"/>
      <c r="Q1114" s="180"/>
      <c r="R1114" s="180"/>
      <c r="S1114" s="186"/>
    </row>
    <row r="1115" spans="1:19" ht="15" hidden="1" x14ac:dyDescent="0.25">
      <c r="A1115" s="157"/>
      <c r="B1115" s="187" t="s">
        <v>2303</v>
      </c>
      <c r="C1115" s="188" t="s">
        <v>2304</v>
      </c>
      <c r="D1115" s="187" t="s">
        <v>1309</v>
      </c>
      <c r="E1115" s="180"/>
      <c r="F1115" s="189"/>
      <c r="G1115" s="180"/>
      <c r="H1115" s="180"/>
      <c r="I1115" s="199"/>
      <c r="J1115" s="199"/>
      <c r="K1115" s="180"/>
      <c r="L1115" s="180"/>
      <c r="M1115" s="180"/>
      <c r="N1115" s="201"/>
      <c r="O1115" s="180"/>
      <c r="P1115" s="180"/>
      <c r="Q1115" s="180"/>
      <c r="R1115" s="180"/>
      <c r="S1115" s="186"/>
    </row>
    <row r="1116" spans="1:19" ht="15" hidden="1" x14ac:dyDescent="0.25">
      <c r="A1116" s="157"/>
      <c r="B1116" s="187" t="s">
        <v>2305</v>
      </c>
      <c r="C1116" s="188" t="s">
        <v>2306</v>
      </c>
      <c r="D1116" s="187" t="s">
        <v>2307</v>
      </c>
      <c r="E1116" s="180"/>
      <c r="F1116" s="189"/>
      <c r="G1116" s="180"/>
      <c r="H1116" s="180"/>
      <c r="I1116" s="199"/>
      <c r="J1116" s="199"/>
      <c r="K1116" s="180"/>
      <c r="L1116" s="180"/>
      <c r="M1116" s="180"/>
      <c r="N1116" s="201"/>
      <c r="O1116" s="180"/>
      <c r="P1116" s="180"/>
      <c r="Q1116" s="180"/>
      <c r="R1116" s="180"/>
      <c r="S1116" s="186"/>
    </row>
    <row r="1117" spans="1:19" ht="15" hidden="1" x14ac:dyDescent="0.25">
      <c r="A1117" s="157"/>
      <c r="B1117" s="187" t="s">
        <v>2308</v>
      </c>
      <c r="C1117" s="188" t="s">
        <v>2309</v>
      </c>
      <c r="D1117" s="187" t="s">
        <v>2307</v>
      </c>
      <c r="E1117" s="180"/>
      <c r="F1117" s="189"/>
      <c r="G1117" s="180"/>
      <c r="H1117" s="180"/>
      <c r="I1117" s="199"/>
      <c r="J1117" s="199"/>
      <c r="K1117" s="180"/>
      <c r="L1117" s="180"/>
      <c r="M1117" s="180"/>
      <c r="N1117" s="201"/>
      <c r="O1117" s="180"/>
      <c r="P1117" s="180"/>
      <c r="Q1117" s="180"/>
      <c r="R1117" s="180"/>
      <c r="S1117" s="186"/>
    </row>
    <row r="1118" spans="1:19" ht="15" hidden="1" x14ac:dyDescent="0.25">
      <c r="A1118" s="157"/>
      <c r="B1118" s="187" t="s">
        <v>2310</v>
      </c>
      <c r="C1118" s="188" t="s">
        <v>2311</v>
      </c>
      <c r="D1118" s="187" t="s">
        <v>1309</v>
      </c>
      <c r="E1118" s="180"/>
      <c r="F1118" s="189"/>
      <c r="G1118" s="180"/>
      <c r="H1118" s="180"/>
      <c r="I1118" s="199"/>
      <c r="J1118" s="199"/>
      <c r="K1118" s="180"/>
      <c r="L1118" s="180"/>
      <c r="M1118" s="180"/>
      <c r="N1118" s="201"/>
      <c r="O1118" s="180"/>
      <c r="P1118" s="180"/>
      <c r="Q1118" s="180"/>
      <c r="R1118" s="180"/>
      <c r="S1118" s="186"/>
    </row>
    <row r="1119" spans="1:19" ht="15" hidden="1" x14ac:dyDescent="0.25">
      <c r="A1119" s="157"/>
      <c r="B1119" s="187" t="s">
        <v>2312</v>
      </c>
      <c r="C1119" s="188" t="s">
        <v>2313</v>
      </c>
      <c r="D1119" s="187" t="s">
        <v>1309</v>
      </c>
      <c r="E1119" s="180"/>
      <c r="F1119" s="189"/>
      <c r="G1119" s="180"/>
      <c r="H1119" s="180"/>
      <c r="I1119" s="199"/>
      <c r="J1119" s="199"/>
      <c r="K1119" s="180"/>
      <c r="L1119" s="180"/>
      <c r="M1119" s="180"/>
      <c r="N1119" s="201"/>
      <c r="O1119" s="180"/>
      <c r="P1119" s="180"/>
      <c r="Q1119" s="180"/>
      <c r="R1119" s="180"/>
      <c r="S1119" s="186"/>
    </row>
    <row r="1120" spans="1:19" ht="15" hidden="1" x14ac:dyDescent="0.25">
      <c r="A1120" s="157"/>
      <c r="B1120" s="187" t="s">
        <v>2314</v>
      </c>
      <c r="C1120" s="188" t="s">
        <v>2315</v>
      </c>
      <c r="D1120" s="187" t="s">
        <v>1309</v>
      </c>
      <c r="E1120" s="180"/>
      <c r="F1120" s="189"/>
      <c r="G1120" s="180"/>
      <c r="H1120" s="180"/>
      <c r="I1120" s="199"/>
      <c r="J1120" s="199"/>
      <c r="K1120" s="180"/>
      <c r="L1120" s="180"/>
      <c r="M1120" s="180"/>
      <c r="N1120" s="201"/>
      <c r="O1120" s="180"/>
      <c r="P1120" s="180"/>
      <c r="Q1120" s="180"/>
      <c r="R1120" s="180"/>
      <c r="S1120" s="186"/>
    </row>
    <row r="1121" spans="1:19" ht="15" hidden="1" x14ac:dyDescent="0.25">
      <c r="A1121" s="157"/>
      <c r="B1121" s="187" t="s">
        <v>2316</v>
      </c>
      <c r="C1121" s="188" t="s">
        <v>2317</v>
      </c>
      <c r="D1121" s="187" t="s">
        <v>1309</v>
      </c>
      <c r="E1121" s="180"/>
      <c r="F1121" s="189"/>
      <c r="G1121" s="180"/>
      <c r="H1121" s="180"/>
      <c r="I1121" s="199"/>
      <c r="J1121" s="199"/>
      <c r="K1121" s="180"/>
      <c r="L1121" s="180"/>
      <c r="M1121" s="180"/>
      <c r="N1121" s="201"/>
      <c r="O1121" s="180"/>
      <c r="P1121" s="180"/>
      <c r="Q1121" s="180"/>
      <c r="R1121" s="180"/>
      <c r="S1121" s="186"/>
    </row>
    <row r="1122" spans="1:19" ht="15" hidden="1" x14ac:dyDescent="0.25">
      <c r="A1122" s="157"/>
      <c r="B1122" s="187" t="s">
        <v>2318</v>
      </c>
      <c r="C1122" s="188" t="s">
        <v>2319</v>
      </c>
      <c r="D1122" s="187" t="s">
        <v>1309</v>
      </c>
      <c r="E1122" s="180"/>
      <c r="F1122" s="189"/>
      <c r="G1122" s="180"/>
      <c r="H1122" s="180"/>
      <c r="I1122" s="199"/>
      <c r="J1122" s="199"/>
      <c r="K1122" s="180"/>
      <c r="L1122" s="180"/>
      <c r="M1122" s="180"/>
      <c r="N1122" s="201"/>
      <c r="O1122" s="180"/>
      <c r="P1122" s="180"/>
      <c r="Q1122" s="180"/>
      <c r="R1122" s="180"/>
      <c r="S1122" s="186"/>
    </row>
    <row r="1123" spans="1:19" ht="15" hidden="1" x14ac:dyDescent="0.25">
      <c r="A1123" s="157"/>
      <c r="B1123" s="187" t="s">
        <v>2320</v>
      </c>
      <c r="C1123" s="188" t="s">
        <v>2321</v>
      </c>
      <c r="D1123" s="187" t="s">
        <v>1309</v>
      </c>
      <c r="E1123" s="180"/>
      <c r="F1123" s="189"/>
      <c r="G1123" s="180"/>
      <c r="H1123" s="180"/>
      <c r="I1123" s="199"/>
      <c r="J1123" s="199"/>
      <c r="K1123" s="180"/>
      <c r="L1123" s="180"/>
      <c r="M1123" s="180"/>
      <c r="N1123" s="201"/>
      <c r="O1123" s="180"/>
      <c r="P1123" s="180"/>
      <c r="Q1123" s="180"/>
      <c r="R1123" s="180"/>
      <c r="S1123" s="186"/>
    </row>
    <row r="1124" spans="1:19" ht="15" hidden="1" x14ac:dyDescent="0.25">
      <c r="A1124" s="157"/>
      <c r="B1124" s="187" t="s">
        <v>2322</v>
      </c>
      <c r="C1124" s="188" t="s">
        <v>2323</v>
      </c>
      <c r="D1124" s="187" t="s">
        <v>1309</v>
      </c>
      <c r="E1124" s="180"/>
      <c r="F1124" s="189"/>
      <c r="G1124" s="180"/>
      <c r="H1124" s="180"/>
      <c r="I1124" s="199"/>
      <c r="J1124" s="199"/>
      <c r="K1124" s="180"/>
      <c r="L1124" s="180"/>
      <c r="M1124" s="180"/>
      <c r="N1124" s="201"/>
      <c r="O1124" s="180"/>
      <c r="P1124" s="180"/>
      <c r="Q1124" s="180"/>
      <c r="R1124" s="180"/>
      <c r="S1124" s="186"/>
    </row>
    <row r="1125" spans="1:19" ht="15" hidden="1" x14ac:dyDescent="0.25">
      <c r="A1125" s="157"/>
      <c r="B1125" s="187" t="s">
        <v>2324</v>
      </c>
      <c r="C1125" s="188" t="s">
        <v>2325</v>
      </c>
      <c r="D1125" s="187" t="s">
        <v>1309</v>
      </c>
      <c r="E1125" s="180"/>
      <c r="F1125" s="189"/>
      <c r="G1125" s="180"/>
      <c r="H1125" s="180"/>
      <c r="I1125" s="199"/>
      <c r="J1125" s="199"/>
      <c r="K1125" s="180"/>
      <c r="L1125" s="180"/>
      <c r="M1125" s="180"/>
      <c r="N1125" s="201"/>
      <c r="O1125" s="180"/>
      <c r="P1125" s="180"/>
      <c r="Q1125" s="180"/>
      <c r="R1125" s="180"/>
      <c r="S1125" s="186"/>
    </row>
    <row r="1126" spans="1:19" ht="15" hidden="1" x14ac:dyDescent="0.25">
      <c r="A1126" s="157"/>
      <c r="B1126" s="187" t="s">
        <v>2326</v>
      </c>
      <c r="C1126" s="188" t="s">
        <v>2327</v>
      </c>
      <c r="D1126" s="187" t="s">
        <v>2307</v>
      </c>
      <c r="E1126" s="180"/>
      <c r="F1126" s="189"/>
      <c r="G1126" s="180"/>
      <c r="H1126" s="180"/>
      <c r="I1126" s="199"/>
      <c r="J1126" s="199"/>
      <c r="K1126" s="180"/>
      <c r="L1126" s="180"/>
      <c r="M1126" s="180"/>
      <c r="N1126" s="201"/>
      <c r="O1126" s="180"/>
      <c r="P1126" s="180"/>
      <c r="Q1126" s="180"/>
      <c r="R1126" s="180"/>
      <c r="S1126" s="186"/>
    </row>
    <row r="1127" spans="1:19" ht="15" hidden="1" x14ac:dyDescent="0.25">
      <c r="A1127" s="157"/>
      <c r="B1127" s="187" t="s">
        <v>2328</v>
      </c>
      <c r="C1127" s="188" t="s">
        <v>2329</v>
      </c>
      <c r="D1127" s="187" t="s">
        <v>2307</v>
      </c>
      <c r="E1127" s="180"/>
      <c r="F1127" s="189"/>
      <c r="G1127" s="180"/>
      <c r="H1127" s="180"/>
      <c r="I1127" s="199"/>
      <c r="J1127" s="199"/>
      <c r="K1127" s="180"/>
      <c r="L1127" s="180"/>
      <c r="M1127" s="180"/>
      <c r="N1127" s="201"/>
      <c r="O1127" s="180"/>
      <c r="P1127" s="180"/>
      <c r="Q1127" s="180"/>
      <c r="R1127" s="180"/>
      <c r="S1127" s="186"/>
    </row>
    <row r="1128" spans="1:19" ht="15" hidden="1" x14ac:dyDescent="0.25">
      <c r="A1128" s="157"/>
      <c r="B1128" s="187" t="s">
        <v>2330</v>
      </c>
      <c r="C1128" s="188" t="s">
        <v>2331</v>
      </c>
      <c r="D1128" s="187" t="s">
        <v>2332</v>
      </c>
      <c r="E1128" s="180"/>
      <c r="F1128" s="189"/>
      <c r="G1128" s="180"/>
      <c r="H1128" s="180"/>
      <c r="I1128" s="199"/>
      <c r="J1128" s="199"/>
      <c r="K1128" s="180"/>
      <c r="L1128" s="180"/>
      <c r="M1128" s="180"/>
      <c r="N1128" s="201"/>
      <c r="O1128" s="180"/>
      <c r="P1128" s="180"/>
      <c r="Q1128" s="180"/>
      <c r="R1128" s="180"/>
      <c r="S1128" s="186"/>
    </row>
    <row r="1129" spans="1:19" ht="15" hidden="1" x14ac:dyDescent="0.25">
      <c r="A1129" s="157"/>
      <c r="B1129" s="187" t="s">
        <v>2333</v>
      </c>
      <c r="C1129" s="188" t="s">
        <v>2334</v>
      </c>
      <c r="D1129" s="187" t="s">
        <v>2335</v>
      </c>
      <c r="E1129" s="180"/>
      <c r="F1129" s="189"/>
      <c r="G1129" s="180"/>
      <c r="H1129" s="180"/>
      <c r="I1129" s="199"/>
      <c r="J1129" s="199"/>
      <c r="K1129" s="180"/>
      <c r="L1129" s="180"/>
      <c r="M1129" s="180"/>
      <c r="N1129" s="201"/>
      <c r="O1129" s="180"/>
      <c r="P1129" s="180"/>
      <c r="Q1129" s="180"/>
      <c r="R1129" s="180"/>
      <c r="S1129" s="186"/>
    </row>
    <row r="1130" spans="1:19" ht="15" hidden="1" x14ac:dyDescent="0.25">
      <c r="A1130" s="157"/>
      <c r="B1130" s="187" t="s">
        <v>2336</v>
      </c>
      <c r="C1130" s="188" t="s">
        <v>2337</v>
      </c>
      <c r="D1130" s="187" t="s">
        <v>2335</v>
      </c>
      <c r="E1130" s="180"/>
      <c r="F1130" s="189"/>
      <c r="G1130" s="180"/>
      <c r="H1130" s="180"/>
      <c r="I1130" s="199"/>
      <c r="J1130" s="199"/>
      <c r="K1130" s="180"/>
      <c r="L1130" s="180"/>
      <c r="M1130" s="180"/>
      <c r="N1130" s="201"/>
      <c r="O1130" s="180"/>
      <c r="P1130" s="180"/>
      <c r="Q1130" s="180"/>
      <c r="R1130" s="180"/>
      <c r="S1130" s="186"/>
    </row>
    <row r="1131" spans="1:19" ht="15" hidden="1" x14ac:dyDescent="0.25">
      <c r="A1131" s="157"/>
      <c r="B1131" s="187" t="s">
        <v>2338</v>
      </c>
      <c r="C1131" s="188" t="s">
        <v>2339</v>
      </c>
      <c r="D1131" s="187" t="s">
        <v>2335</v>
      </c>
      <c r="E1131" s="180"/>
      <c r="F1131" s="189"/>
      <c r="G1131" s="180"/>
      <c r="H1131" s="180"/>
      <c r="I1131" s="199"/>
      <c r="J1131" s="199"/>
      <c r="K1131" s="180"/>
      <c r="L1131" s="180"/>
      <c r="M1131" s="180"/>
      <c r="N1131" s="201"/>
      <c r="O1131" s="180"/>
      <c r="P1131" s="180"/>
      <c r="Q1131" s="180"/>
      <c r="R1131" s="180"/>
      <c r="S1131" s="186"/>
    </row>
    <row r="1132" spans="1:19" ht="15" hidden="1" x14ac:dyDescent="0.25">
      <c r="A1132" s="157"/>
      <c r="B1132" s="187" t="s">
        <v>2340</v>
      </c>
      <c r="C1132" s="188" t="s">
        <v>2341</v>
      </c>
      <c r="D1132" s="187" t="s">
        <v>2335</v>
      </c>
      <c r="E1132" s="180"/>
      <c r="F1132" s="189"/>
      <c r="G1132" s="180"/>
      <c r="H1132" s="180"/>
      <c r="I1132" s="199"/>
      <c r="J1132" s="199"/>
      <c r="K1132" s="180"/>
      <c r="L1132" s="180"/>
      <c r="M1132" s="180"/>
      <c r="N1132" s="201"/>
      <c r="O1132" s="180"/>
      <c r="P1132" s="180"/>
      <c r="Q1132" s="180"/>
      <c r="R1132" s="180"/>
      <c r="S1132" s="186"/>
    </row>
    <row r="1133" spans="1:19" ht="15" hidden="1" x14ac:dyDescent="0.25">
      <c r="A1133" s="157"/>
      <c r="B1133" s="187" t="s">
        <v>2342</v>
      </c>
      <c r="C1133" s="188" t="s">
        <v>2343</v>
      </c>
      <c r="D1133" s="187" t="s">
        <v>2335</v>
      </c>
      <c r="E1133" s="180"/>
      <c r="F1133" s="189"/>
      <c r="G1133" s="180"/>
      <c r="H1133" s="180"/>
      <c r="I1133" s="199"/>
      <c r="J1133" s="199"/>
      <c r="K1133" s="180"/>
      <c r="L1133" s="180"/>
      <c r="M1133" s="180"/>
      <c r="N1133" s="201"/>
      <c r="O1133" s="180"/>
      <c r="P1133" s="180"/>
      <c r="Q1133" s="180"/>
      <c r="R1133" s="180"/>
      <c r="S1133" s="186"/>
    </row>
    <row r="1134" spans="1:19" ht="15" hidden="1" x14ac:dyDescent="0.25">
      <c r="A1134" s="157"/>
      <c r="B1134" s="187" t="s">
        <v>2344</v>
      </c>
      <c r="C1134" s="188" t="s">
        <v>2345</v>
      </c>
      <c r="D1134" s="187" t="s">
        <v>2335</v>
      </c>
      <c r="E1134" s="180"/>
      <c r="F1134" s="189"/>
      <c r="G1134" s="180"/>
      <c r="H1134" s="180"/>
      <c r="I1134" s="199"/>
      <c r="J1134" s="199"/>
      <c r="K1134" s="180"/>
      <c r="L1134" s="180"/>
      <c r="M1134" s="180"/>
      <c r="N1134" s="201"/>
      <c r="O1134" s="180"/>
      <c r="P1134" s="180"/>
      <c r="Q1134" s="180"/>
      <c r="R1134" s="180"/>
      <c r="S1134" s="186"/>
    </row>
    <row r="1135" spans="1:19" ht="15" hidden="1" x14ac:dyDescent="0.25">
      <c r="A1135" s="157"/>
      <c r="B1135" s="187" t="s">
        <v>2346</v>
      </c>
      <c r="C1135" s="188" t="s">
        <v>2347</v>
      </c>
      <c r="D1135" s="187" t="s">
        <v>2335</v>
      </c>
      <c r="E1135" s="180"/>
      <c r="F1135" s="189"/>
      <c r="G1135" s="180"/>
      <c r="H1135" s="180"/>
      <c r="I1135" s="199"/>
      <c r="J1135" s="199"/>
      <c r="K1135" s="180"/>
      <c r="L1135" s="180"/>
      <c r="M1135" s="180"/>
      <c r="N1135" s="201"/>
      <c r="O1135" s="180"/>
      <c r="P1135" s="180"/>
      <c r="Q1135" s="180"/>
      <c r="R1135" s="180"/>
      <c r="S1135" s="186"/>
    </row>
    <row r="1136" spans="1:19" ht="15" hidden="1" x14ac:dyDescent="0.25">
      <c r="A1136" s="157"/>
      <c r="B1136" s="187" t="s">
        <v>2348</v>
      </c>
      <c r="C1136" s="188" t="s">
        <v>2349</v>
      </c>
      <c r="D1136" s="187" t="s">
        <v>2332</v>
      </c>
      <c r="E1136" s="180"/>
      <c r="F1136" s="189"/>
      <c r="G1136" s="180"/>
      <c r="H1136" s="180"/>
      <c r="I1136" s="199"/>
      <c r="J1136" s="199"/>
      <c r="K1136" s="180"/>
      <c r="L1136" s="180"/>
      <c r="M1136" s="180"/>
      <c r="N1136" s="201"/>
      <c r="O1136" s="180"/>
      <c r="P1136" s="180"/>
      <c r="Q1136" s="180"/>
      <c r="R1136" s="180"/>
      <c r="S1136" s="186"/>
    </row>
    <row r="1137" spans="1:19" ht="15" hidden="1" x14ac:dyDescent="0.25">
      <c r="A1137" s="157"/>
      <c r="B1137" s="187" t="s">
        <v>2350</v>
      </c>
      <c r="C1137" s="188" t="s">
        <v>2351</v>
      </c>
      <c r="D1137" s="187" t="s">
        <v>2332</v>
      </c>
      <c r="E1137" s="180"/>
      <c r="F1137" s="189"/>
      <c r="G1137" s="180"/>
      <c r="H1137" s="180"/>
      <c r="I1137" s="199"/>
      <c r="J1137" s="199"/>
      <c r="K1137" s="180"/>
      <c r="L1137" s="180"/>
      <c r="M1137" s="180"/>
      <c r="N1137" s="201"/>
      <c r="O1137" s="180"/>
      <c r="P1137" s="180"/>
      <c r="Q1137" s="180"/>
      <c r="R1137" s="180"/>
      <c r="S1137" s="186"/>
    </row>
    <row r="1138" spans="1:19" ht="15" hidden="1" x14ac:dyDescent="0.25">
      <c r="A1138" s="157"/>
      <c r="B1138" s="187" t="s">
        <v>2352</v>
      </c>
      <c r="C1138" s="188" t="s">
        <v>2353</v>
      </c>
      <c r="D1138" s="187" t="s">
        <v>2332</v>
      </c>
      <c r="E1138" s="180"/>
      <c r="F1138" s="189"/>
      <c r="G1138" s="180"/>
      <c r="H1138" s="180"/>
      <c r="I1138" s="199"/>
      <c r="J1138" s="199"/>
      <c r="K1138" s="180"/>
      <c r="L1138" s="180"/>
      <c r="M1138" s="180"/>
      <c r="N1138" s="201"/>
      <c r="O1138" s="180"/>
      <c r="P1138" s="180"/>
      <c r="Q1138" s="180"/>
      <c r="R1138" s="180"/>
      <c r="S1138" s="186"/>
    </row>
    <row r="1139" spans="1:19" ht="15" hidden="1" x14ac:dyDescent="0.25">
      <c r="A1139" s="157"/>
      <c r="B1139" s="187" t="s">
        <v>2354</v>
      </c>
      <c r="C1139" s="188" t="s">
        <v>2355</v>
      </c>
      <c r="D1139" s="187" t="s">
        <v>2332</v>
      </c>
      <c r="E1139" s="180"/>
      <c r="F1139" s="189"/>
      <c r="G1139" s="180"/>
      <c r="H1139" s="180"/>
      <c r="I1139" s="199"/>
      <c r="J1139" s="199"/>
      <c r="K1139" s="180"/>
      <c r="L1139" s="180"/>
      <c r="M1139" s="180"/>
      <c r="N1139" s="201"/>
      <c r="O1139" s="180"/>
      <c r="P1139" s="180"/>
      <c r="Q1139" s="180"/>
      <c r="R1139" s="180"/>
      <c r="S1139" s="186"/>
    </row>
    <row r="1140" spans="1:19" ht="15" hidden="1" x14ac:dyDescent="0.25">
      <c r="A1140" s="157"/>
      <c r="B1140" s="187" t="s">
        <v>2356</v>
      </c>
      <c r="C1140" s="188" t="s">
        <v>2357</v>
      </c>
      <c r="D1140" s="187" t="s">
        <v>2332</v>
      </c>
      <c r="E1140" s="180"/>
      <c r="F1140" s="189"/>
      <c r="G1140" s="180"/>
      <c r="H1140" s="180"/>
      <c r="I1140" s="199"/>
      <c r="J1140" s="199"/>
      <c r="K1140" s="180"/>
      <c r="L1140" s="180"/>
      <c r="M1140" s="180"/>
      <c r="N1140" s="201"/>
      <c r="O1140" s="180"/>
      <c r="P1140" s="180"/>
      <c r="Q1140" s="180"/>
      <c r="R1140" s="180"/>
      <c r="S1140" s="186"/>
    </row>
    <row r="1141" spans="1:19" ht="15" hidden="1" x14ac:dyDescent="0.25">
      <c r="A1141" s="157"/>
      <c r="B1141" s="187" t="s">
        <v>2358</v>
      </c>
      <c r="C1141" s="188" t="s">
        <v>2359</v>
      </c>
      <c r="D1141" s="187" t="s">
        <v>2332</v>
      </c>
      <c r="E1141" s="180"/>
      <c r="F1141" s="189"/>
      <c r="G1141" s="180"/>
      <c r="H1141" s="180"/>
      <c r="I1141" s="199"/>
      <c r="J1141" s="199"/>
      <c r="K1141" s="180"/>
      <c r="L1141" s="180"/>
      <c r="M1141" s="180"/>
      <c r="N1141" s="201"/>
      <c r="O1141" s="180"/>
      <c r="P1141" s="180"/>
      <c r="Q1141" s="180"/>
      <c r="R1141" s="180"/>
      <c r="S1141" s="186"/>
    </row>
    <row r="1142" spans="1:19" ht="15" hidden="1" x14ac:dyDescent="0.25">
      <c r="A1142" s="157"/>
      <c r="B1142" s="187" t="s">
        <v>2360</v>
      </c>
      <c r="C1142" s="188" t="s">
        <v>2361</v>
      </c>
      <c r="D1142" s="187" t="s">
        <v>2335</v>
      </c>
      <c r="E1142" s="180"/>
      <c r="F1142" s="189"/>
      <c r="G1142" s="180"/>
      <c r="H1142" s="180"/>
      <c r="I1142" s="199"/>
      <c r="J1142" s="199"/>
      <c r="K1142" s="180"/>
      <c r="L1142" s="180"/>
      <c r="M1142" s="180"/>
      <c r="N1142" s="201"/>
      <c r="O1142" s="180"/>
      <c r="P1142" s="180"/>
      <c r="Q1142" s="180"/>
      <c r="R1142" s="180"/>
      <c r="S1142" s="186"/>
    </row>
    <row r="1143" spans="1:19" ht="15" hidden="1" x14ac:dyDescent="0.25">
      <c r="A1143" s="157"/>
      <c r="B1143" s="187" t="s">
        <v>2362</v>
      </c>
      <c r="C1143" s="188" t="s">
        <v>2363</v>
      </c>
      <c r="D1143" s="187" t="s">
        <v>2296</v>
      </c>
      <c r="E1143" s="180"/>
      <c r="F1143" s="189"/>
      <c r="G1143" s="180"/>
      <c r="H1143" s="180"/>
      <c r="I1143" s="199"/>
      <c r="J1143" s="199"/>
      <c r="K1143" s="180"/>
      <c r="L1143" s="180"/>
      <c r="M1143" s="180"/>
      <c r="N1143" s="201"/>
      <c r="O1143" s="180"/>
      <c r="P1143" s="180"/>
      <c r="Q1143" s="180"/>
      <c r="R1143" s="180"/>
      <c r="S1143" s="186"/>
    </row>
    <row r="1144" spans="1:19" ht="15" hidden="1" x14ac:dyDescent="0.25">
      <c r="B1144" s="157" t="s">
        <v>2364</v>
      </c>
      <c r="C1144" s="188" t="s">
        <v>242</v>
      </c>
      <c r="D1144" s="187" t="s">
        <v>2365</v>
      </c>
      <c r="E1144" s="180"/>
      <c r="F1144" s="189"/>
      <c r="G1144" s="180"/>
      <c r="H1144" s="180"/>
      <c r="I1144" s="199"/>
      <c r="J1144" s="199"/>
      <c r="K1144" s="180"/>
      <c r="L1144" s="180"/>
      <c r="M1144" s="180"/>
      <c r="N1144" s="201"/>
      <c r="O1144" s="180"/>
      <c r="P1144" s="180"/>
      <c r="Q1144" s="180"/>
      <c r="R1144" s="180"/>
      <c r="S1144" s="186"/>
    </row>
    <row r="1145" spans="1:19" ht="15" hidden="1" x14ac:dyDescent="0.25">
      <c r="A1145" s="157"/>
      <c r="B1145" s="187" t="s">
        <v>2366</v>
      </c>
      <c r="C1145" s="188" t="s">
        <v>246</v>
      </c>
      <c r="D1145" s="187" t="s">
        <v>2367</v>
      </c>
      <c r="E1145" s="180"/>
      <c r="F1145" s="189"/>
      <c r="G1145" s="180"/>
      <c r="H1145" s="180"/>
      <c r="I1145" s="199"/>
      <c r="J1145" s="199"/>
      <c r="K1145" s="180"/>
      <c r="L1145" s="180"/>
      <c r="M1145" s="180"/>
      <c r="N1145" s="201"/>
      <c r="O1145" s="180"/>
      <c r="P1145" s="180"/>
      <c r="Q1145" s="180"/>
      <c r="R1145" s="180"/>
      <c r="S1145" s="186"/>
    </row>
    <row r="1146" spans="1:19" ht="15" hidden="1" x14ac:dyDescent="0.25">
      <c r="A1146" s="157"/>
      <c r="B1146" s="187" t="s">
        <v>2368</v>
      </c>
      <c r="C1146" s="188" t="s">
        <v>2369</v>
      </c>
      <c r="D1146" s="187" t="s">
        <v>2370</v>
      </c>
      <c r="E1146" s="180"/>
      <c r="F1146" s="189"/>
      <c r="G1146" s="180"/>
      <c r="H1146" s="180"/>
      <c r="I1146" s="199"/>
      <c r="J1146" s="199"/>
      <c r="K1146" s="180"/>
      <c r="L1146" s="180"/>
      <c r="M1146" s="180"/>
      <c r="N1146" s="201"/>
      <c r="O1146" s="180"/>
      <c r="P1146" s="180"/>
      <c r="Q1146" s="180"/>
      <c r="R1146" s="180"/>
      <c r="S1146" s="186"/>
    </row>
    <row r="1147" spans="1:19" ht="15" hidden="1" x14ac:dyDescent="0.25">
      <c r="A1147" s="157"/>
      <c r="B1147" s="187" t="s">
        <v>2371</v>
      </c>
      <c r="C1147" s="188" t="s">
        <v>2369</v>
      </c>
      <c r="D1147" s="187" t="s">
        <v>2370</v>
      </c>
      <c r="E1147" s="180"/>
      <c r="F1147" s="189"/>
      <c r="G1147" s="180"/>
      <c r="H1147" s="180"/>
      <c r="I1147" s="199"/>
      <c r="J1147" s="199"/>
      <c r="K1147" s="180"/>
      <c r="L1147" s="180"/>
      <c r="M1147" s="180"/>
      <c r="N1147" s="201"/>
      <c r="O1147" s="180"/>
      <c r="P1147" s="180"/>
      <c r="Q1147" s="180"/>
      <c r="R1147" s="180"/>
      <c r="S1147" s="186"/>
    </row>
    <row r="1148" spans="1:19" ht="15" hidden="1" x14ac:dyDescent="0.25">
      <c r="A1148" s="157"/>
      <c r="B1148" s="187" t="s">
        <v>2372</v>
      </c>
      <c r="C1148" s="188" t="s">
        <v>2369</v>
      </c>
      <c r="D1148" s="187" t="s">
        <v>2370</v>
      </c>
      <c r="E1148" s="180"/>
      <c r="F1148" s="189"/>
      <c r="G1148" s="180"/>
      <c r="H1148" s="180"/>
      <c r="I1148" s="199"/>
      <c r="J1148" s="199"/>
      <c r="K1148" s="180"/>
      <c r="L1148" s="180"/>
      <c r="M1148" s="180"/>
      <c r="N1148" s="201"/>
      <c r="O1148" s="180"/>
      <c r="P1148" s="180"/>
      <c r="Q1148" s="180"/>
      <c r="R1148" s="180"/>
      <c r="S1148" s="186"/>
    </row>
    <row r="1149" spans="1:19" ht="15" hidden="1" x14ac:dyDescent="0.25">
      <c r="A1149" s="157"/>
      <c r="B1149" s="187" t="s">
        <v>2373</v>
      </c>
      <c r="C1149" s="188" t="s">
        <v>2369</v>
      </c>
      <c r="D1149" s="187" t="s">
        <v>2370</v>
      </c>
      <c r="E1149" s="180"/>
      <c r="F1149" s="189"/>
      <c r="G1149" s="180"/>
      <c r="H1149" s="180"/>
      <c r="I1149" s="199"/>
      <c r="J1149" s="199"/>
      <c r="K1149" s="180"/>
      <c r="L1149" s="180"/>
      <c r="M1149" s="180"/>
      <c r="N1149" s="201"/>
      <c r="O1149" s="180"/>
      <c r="P1149" s="180"/>
      <c r="Q1149" s="180"/>
      <c r="R1149" s="180"/>
      <c r="S1149" s="186"/>
    </row>
    <row r="1150" spans="1:19" ht="15" hidden="1" x14ac:dyDescent="0.25">
      <c r="A1150" s="157"/>
      <c r="B1150" s="187" t="s">
        <v>2374</v>
      </c>
      <c r="C1150" s="188" t="s">
        <v>2369</v>
      </c>
      <c r="D1150" s="187" t="s">
        <v>2370</v>
      </c>
      <c r="E1150" s="180"/>
      <c r="F1150" s="189"/>
      <c r="G1150" s="180"/>
      <c r="H1150" s="180"/>
      <c r="I1150" s="199"/>
      <c r="J1150" s="199"/>
      <c r="K1150" s="180"/>
      <c r="L1150" s="180"/>
      <c r="M1150" s="180"/>
      <c r="N1150" s="201"/>
      <c r="O1150" s="180"/>
      <c r="P1150" s="180"/>
      <c r="Q1150" s="180"/>
      <c r="R1150" s="180"/>
      <c r="S1150" s="186"/>
    </row>
    <row r="1151" spans="1:19" ht="15" hidden="1" x14ac:dyDescent="0.25">
      <c r="A1151" s="157"/>
      <c r="B1151" s="187" t="s">
        <v>2375</v>
      </c>
      <c r="C1151" s="188" t="s">
        <v>2369</v>
      </c>
      <c r="D1151" s="187" t="s">
        <v>2370</v>
      </c>
      <c r="E1151" s="180"/>
      <c r="F1151" s="189"/>
      <c r="G1151" s="180"/>
      <c r="H1151" s="180"/>
      <c r="I1151" s="199"/>
      <c r="J1151" s="199"/>
      <c r="K1151" s="180"/>
      <c r="L1151" s="180"/>
      <c r="M1151" s="180"/>
      <c r="N1151" s="201"/>
      <c r="O1151" s="180"/>
      <c r="P1151" s="180"/>
      <c r="Q1151" s="180"/>
      <c r="R1151" s="180"/>
      <c r="S1151" s="186"/>
    </row>
    <row r="1152" spans="1:19" ht="15" hidden="1" x14ac:dyDescent="0.25">
      <c r="A1152" s="157"/>
      <c r="B1152" s="187" t="s">
        <v>2376</v>
      </c>
      <c r="C1152" s="188" t="s">
        <v>2369</v>
      </c>
      <c r="D1152" s="187" t="s">
        <v>2370</v>
      </c>
      <c r="E1152" s="180"/>
      <c r="F1152" s="189"/>
      <c r="G1152" s="180"/>
      <c r="H1152" s="180"/>
      <c r="I1152" s="199"/>
      <c r="J1152" s="199"/>
      <c r="K1152" s="180"/>
      <c r="L1152" s="180"/>
      <c r="M1152" s="180"/>
      <c r="N1152" s="201"/>
      <c r="O1152" s="180"/>
      <c r="P1152" s="180"/>
      <c r="Q1152" s="180"/>
      <c r="R1152" s="180"/>
      <c r="S1152" s="186"/>
    </row>
    <row r="1153" spans="1:19" ht="15" hidden="1" x14ac:dyDescent="0.25">
      <c r="A1153" s="157"/>
      <c r="B1153" s="187" t="s">
        <v>2377</v>
      </c>
      <c r="C1153" s="188" t="s">
        <v>2369</v>
      </c>
      <c r="D1153" s="187" t="s">
        <v>2370</v>
      </c>
      <c r="E1153" s="180"/>
      <c r="F1153" s="189"/>
      <c r="G1153" s="180"/>
      <c r="H1153" s="180"/>
      <c r="I1153" s="199"/>
      <c r="J1153" s="199"/>
      <c r="K1153" s="180"/>
      <c r="L1153" s="180"/>
      <c r="M1153" s="180"/>
      <c r="N1153" s="201"/>
      <c r="O1153" s="180"/>
      <c r="P1153" s="180"/>
      <c r="Q1153" s="180"/>
      <c r="R1153" s="180"/>
      <c r="S1153" s="186"/>
    </row>
    <row r="1154" spans="1:19" ht="15" hidden="1" x14ac:dyDescent="0.25">
      <c r="A1154" s="157"/>
      <c r="B1154" s="187" t="s">
        <v>2378</v>
      </c>
      <c r="C1154" s="188" t="s">
        <v>2369</v>
      </c>
      <c r="D1154" s="187" t="s">
        <v>2370</v>
      </c>
      <c r="E1154" s="180"/>
      <c r="F1154" s="189"/>
      <c r="G1154" s="180"/>
      <c r="H1154" s="180"/>
      <c r="I1154" s="199"/>
      <c r="J1154" s="199"/>
      <c r="K1154" s="180"/>
      <c r="L1154" s="180"/>
      <c r="M1154" s="180"/>
      <c r="N1154" s="201"/>
      <c r="O1154" s="180"/>
      <c r="P1154" s="180"/>
      <c r="Q1154" s="180"/>
      <c r="R1154" s="180"/>
      <c r="S1154" s="186"/>
    </row>
    <row r="1155" spans="1:19" ht="15" hidden="1" x14ac:dyDescent="0.25">
      <c r="A1155" s="157"/>
      <c r="B1155" s="187" t="s">
        <v>2379</v>
      </c>
      <c r="C1155" s="188" t="s">
        <v>2369</v>
      </c>
      <c r="D1155" s="187" t="s">
        <v>2370</v>
      </c>
      <c r="E1155" s="180"/>
      <c r="F1155" s="189"/>
      <c r="G1155" s="180"/>
      <c r="H1155" s="180"/>
      <c r="I1155" s="199"/>
      <c r="J1155" s="199"/>
      <c r="K1155" s="180"/>
      <c r="L1155" s="180"/>
      <c r="M1155" s="180"/>
      <c r="N1155" s="201"/>
      <c r="O1155" s="180"/>
      <c r="P1155" s="180"/>
      <c r="Q1155" s="180"/>
      <c r="R1155" s="180"/>
      <c r="S1155" s="186"/>
    </row>
    <row r="1156" spans="1:19" ht="15" hidden="1" x14ac:dyDescent="0.25">
      <c r="A1156" s="157"/>
      <c r="B1156" s="187" t="s">
        <v>2380</v>
      </c>
      <c r="C1156" s="188" t="s">
        <v>2369</v>
      </c>
      <c r="D1156" s="187" t="s">
        <v>2370</v>
      </c>
      <c r="E1156" s="180"/>
      <c r="F1156" s="189"/>
      <c r="G1156" s="180"/>
      <c r="H1156" s="180"/>
      <c r="I1156" s="199"/>
      <c r="J1156" s="199"/>
      <c r="K1156" s="180"/>
      <c r="L1156" s="180"/>
      <c r="M1156" s="180"/>
      <c r="N1156" s="201"/>
      <c r="O1156" s="180"/>
      <c r="P1156" s="180"/>
      <c r="Q1156" s="180"/>
      <c r="R1156" s="180"/>
      <c r="S1156" s="186"/>
    </row>
    <row r="1157" spans="1:19" ht="15" hidden="1" x14ac:dyDescent="0.25">
      <c r="A1157" s="157"/>
      <c r="B1157" s="187" t="s">
        <v>2381</v>
      </c>
      <c r="C1157" s="188" t="s">
        <v>2369</v>
      </c>
      <c r="D1157" s="187" t="s">
        <v>2370</v>
      </c>
      <c r="E1157" s="180"/>
      <c r="F1157" s="189"/>
      <c r="G1157" s="180"/>
      <c r="H1157" s="180"/>
      <c r="I1157" s="199"/>
      <c r="J1157" s="199"/>
      <c r="K1157" s="180"/>
      <c r="L1157" s="180"/>
      <c r="M1157" s="180"/>
      <c r="N1157" s="201"/>
      <c r="O1157" s="180"/>
      <c r="P1157" s="180"/>
      <c r="Q1157" s="180"/>
      <c r="R1157" s="180"/>
      <c r="S1157" s="186"/>
    </row>
    <row r="1158" spans="1:19" ht="15" hidden="1" x14ac:dyDescent="0.25">
      <c r="A1158" s="157"/>
      <c r="B1158" s="187" t="s">
        <v>2382</v>
      </c>
      <c r="C1158" s="188" t="s">
        <v>2369</v>
      </c>
      <c r="D1158" s="187" t="s">
        <v>2370</v>
      </c>
      <c r="E1158" s="180"/>
      <c r="F1158" s="189"/>
      <c r="G1158" s="180"/>
      <c r="H1158" s="180"/>
      <c r="I1158" s="199"/>
      <c r="J1158" s="199"/>
      <c r="K1158" s="180"/>
      <c r="L1158" s="180"/>
      <c r="M1158" s="180"/>
      <c r="N1158" s="201"/>
      <c r="O1158" s="180"/>
      <c r="P1158" s="180"/>
      <c r="Q1158" s="180"/>
      <c r="R1158" s="180"/>
      <c r="S1158" s="186"/>
    </row>
    <row r="1159" spans="1:19" ht="15" hidden="1" x14ac:dyDescent="0.25">
      <c r="A1159" s="157"/>
      <c r="B1159" s="187" t="s">
        <v>2383</v>
      </c>
      <c r="C1159" s="188" t="s">
        <v>2369</v>
      </c>
      <c r="D1159" s="187" t="s">
        <v>2370</v>
      </c>
      <c r="E1159" s="180"/>
      <c r="F1159" s="189"/>
      <c r="G1159" s="180"/>
      <c r="H1159" s="180"/>
      <c r="I1159" s="199"/>
      <c r="J1159" s="199"/>
      <c r="K1159" s="180"/>
      <c r="L1159" s="180"/>
      <c r="M1159" s="180"/>
      <c r="N1159" s="201"/>
      <c r="O1159" s="180"/>
      <c r="P1159" s="180"/>
      <c r="Q1159" s="180"/>
      <c r="R1159" s="180"/>
      <c r="S1159" s="186"/>
    </row>
    <row r="1160" spans="1:19" ht="15" hidden="1" x14ac:dyDescent="0.25">
      <c r="A1160" s="157"/>
      <c r="B1160" s="187" t="s">
        <v>2384</v>
      </c>
      <c r="C1160" s="188" t="s">
        <v>2369</v>
      </c>
      <c r="D1160" s="187" t="s">
        <v>2370</v>
      </c>
      <c r="E1160" s="180"/>
      <c r="F1160" s="189"/>
      <c r="G1160" s="180"/>
      <c r="H1160" s="180"/>
      <c r="I1160" s="199"/>
      <c r="J1160" s="199"/>
      <c r="K1160" s="180"/>
      <c r="L1160" s="180"/>
      <c r="M1160" s="180"/>
      <c r="N1160" s="201"/>
      <c r="O1160" s="180"/>
      <c r="P1160" s="180"/>
      <c r="Q1160" s="180"/>
      <c r="R1160" s="180"/>
      <c r="S1160" s="186"/>
    </row>
    <row r="1161" spans="1:19" ht="15" hidden="1" x14ac:dyDescent="0.25">
      <c r="A1161" s="157"/>
      <c r="B1161" s="187" t="s">
        <v>2385</v>
      </c>
      <c r="C1161" s="188" t="s">
        <v>2369</v>
      </c>
      <c r="D1161" s="187" t="s">
        <v>2370</v>
      </c>
      <c r="E1161" s="180"/>
      <c r="F1161" s="189"/>
      <c r="G1161" s="180"/>
      <c r="H1161" s="180"/>
      <c r="I1161" s="199"/>
      <c r="J1161" s="199"/>
      <c r="K1161" s="180"/>
      <c r="L1161" s="180"/>
      <c r="M1161" s="180"/>
      <c r="N1161" s="201"/>
      <c r="O1161" s="180"/>
      <c r="P1161" s="180"/>
      <c r="Q1161" s="180"/>
      <c r="R1161" s="180"/>
      <c r="S1161" s="186"/>
    </row>
    <row r="1162" spans="1:19" ht="15" hidden="1" x14ac:dyDescent="0.25">
      <c r="A1162" s="157"/>
      <c r="B1162" s="187" t="s">
        <v>2386</v>
      </c>
      <c r="C1162" s="188" t="s">
        <v>2369</v>
      </c>
      <c r="D1162" s="187" t="s">
        <v>2370</v>
      </c>
      <c r="E1162" s="180"/>
      <c r="F1162" s="189"/>
      <c r="G1162" s="180"/>
      <c r="H1162" s="180"/>
      <c r="I1162" s="199"/>
      <c r="J1162" s="199"/>
      <c r="K1162" s="180"/>
      <c r="L1162" s="180"/>
      <c r="M1162" s="180"/>
      <c r="N1162" s="201"/>
      <c r="O1162" s="180"/>
      <c r="P1162" s="180"/>
      <c r="Q1162" s="180"/>
      <c r="R1162" s="180"/>
      <c r="S1162" s="186"/>
    </row>
    <row r="1163" spans="1:19" ht="15" hidden="1" x14ac:dyDescent="0.25">
      <c r="A1163" s="157"/>
      <c r="B1163" s="187" t="s">
        <v>2387</v>
      </c>
      <c r="C1163" s="188" t="s">
        <v>2369</v>
      </c>
      <c r="D1163" s="187" t="s">
        <v>2370</v>
      </c>
      <c r="E1163" s="180"/>
      <c r="F1163" s="189"/>
      <c r="G1163" s="180"/>
      <c r="H1163" s="180"/>
      <c r="I1163" s="199"/>
      <c r="J1163" s="199"/>
      <c r="K1163" s="180"/>
      <c r="L1163" s="180"/>
      <c r="M1163" s="180"/>
      <c r="N1163" s="201"/>
      <c r="O1163" s="180"/>
      <c r="P1163" s="180"/>
      <c r="Q1163" s="180"/>
      <c r="R1163" s="180"/>
      <c r="S1163" s="186"/>
    </row>
    <row r="1164" spans="1:19" ht="15" hidden="1" x14ac:dyDescent="0.25">
      <c r="A1164" s="157"/>
      <c r="B1164" s="187" t="s">
        <v>2388</v>
      </c>
      <c r="C1164" s="188" t="s">
        <v>2369</v>
      </c>
      <c r="D1164" s="187" t="s">
        <v>2370</v>
      </c>
      <c r="E1164" s="180"/>
      <c r="F1164" s="189"/>
      <c r="G1164" s="180"/>
      <c r="H1164" s="180"/>
      <c r="I1164" s="199"/>
      <c r="J1164" s="199"/>
      <c r="K1164" s="180"/>
      <c r="L1164" s="180"/>
      <c r="M1164" s="180"/>
      <c r="N1164" s="201"/>
      <c r="O1164" s="180"/>
      <c r="P1164" s="180"/>
      <c r="Q1164" s="180"/>
      <c r="R1164" s="180"/>
      <c r="S1164" s="186"/>
    </row>
    <row r="1165" spans="1:19" ht="15" hidden="1" x14ac:dyDescent="0.25">
      <c r="A1165" s="157"/>
      <c r="B1165" s="187" t="s">
        <v>2389</v>
      </c>
      <c r="C1165" s="188" t="s">
        <v>2369</v>
      </c>
      <c r="D1165" s="187" t="s">
        <v>2370</v>
      </c>
      <c r="E1165" s="180"/>
      <c r="F1165" s="189"/>
      <c r="G1165" s="180"/>
      <c r="H1165" s="180"/>
      <c r="I1165" s="199"/>
      <c r="J1165" s="199"/>
      <c r="K1165" s="180"/>
      <c r="L1165" s="180"/>
      <c r="M1165" s="180"/>
      <c r="N1165" s="201"/>
      <c r="O1165" s="180"/>
      <c r="P1165" s="180"/>
      <c r="Q1165" s="180"/>
      <c r="R1165" s="180"/>
      <c r="S1165" s="186"/>
    </row>
    <row r="1166" spans="1:19" ht="15" hidden="1" x14ac:dyDescent="0.25">
      <c r="A1166" s="157"/>
      <c r="B1166" s="187" t="s">
        <v>2390</v>
      </c>
      <c r="C1166" s="188" t="s">
        <v>2369</v>
      </c>
      <c r="D1166" s="187" t="s">
        <v>2370</v>
      </c>
      <c r="E1166" s="180"/>
      <c r="F1166" s="189"/>
      <c r="G1166" s="180"/>
      <c r="H1166" s="180"/>
      <c r="I1166" s="199"/>
      <c r="J1166" s="199"/>
      <c r="K1166" s="180"/>
      <c r="L1166" s="180"/>
      <c r="M1166" s="180"/>
      <c r="N1166" s="201"/>
      <c r="O1166" s="180"/>
      <c r="P1166" s="180"/>
      <c r="Q1166" s="180"/>
      <c r="R1166" s="180"/>
      <c r="S1166" s="186"/>
    </row>
    <row r="1167" spans="1:19" ht="15" hidden="1" x14ac:dyDescent="0.25">
      <c r="A1167" s="157"/>
      <c r="B1167" s="187" t="s">
        <v>2391</v>
      </c>
      <c r="C1167" s="188" t="s">
        <v>2369</v>
      </c>
      <c r="D1167" s="187" t="s">
        <v>2370</v>
      </c>
      <c r="E1167" s="180"/>
      <c r="F1167" s="189"/>
      <c r="G1167" s="180"/>
      <c r="H1167" s="180"/>
      <c r="I1167" s="199"/>
      <c r="J1167" s="199"/>
      <c r="K1167" s="180"/>
      <c r="L1167" s="180"/>
      <c r="M1167" s="180"/>
      <c r="N1167" s="201"/>
      <c r="O1167" s="180"/>
      <c r="P1167" s="180"/>
      <c r="Q1167" s="180"/>
      <c r="R1167" s="180"/>
      <c r="S1167" s="186"/>
    </row>
    <row r="1168" spans="1:19" ht="15" hidden="1" x14ac:dyDescent="0.25">
      <c r="A1168" s="157"/>
      <c r="B1168" s="187" t="s">
        <v>2392</v>
      </c>
      <c r="C1168" s="188" t="s">
        <v>2369</v>
      </c>
      <c r="D1168" s="187" t="s">
        <v>2370</v>
      </c>
      <c r="E1168" s="180"/>
      <c r="F1168" s="189"/>
      <c r="G1168" s="180"/>
      <c r="H1168" s="180"/>
      <c r="I1168" s="199"/>
      <c r="J1168" s="199"/>
      <c r="K1168" s="180"/>
      <c r="L1168" s="180"/>
      <c r="M1168" s="180"/>
      <c r="N1168" s="201"/>
      <c r="O1168" s="180"/>
      <c r="P1168" s="180"/>
      <c r="Q1168" s="180"/>
      <c r="R1168" s="180"/>
      <c r="S1168" s="186"/>
    </row>
    <row r="1169" spans="1:19" ht="15" hidden="1" x14ac:dyDescent="0.25">
      <c r="A1169" s="157"/>
      <c r="B1169" s="187" t="s">
        <v>2393</v>
      </c>
      <c r="C1169" s="188" t="s">
        <v>2369</v>
      </c>
      <c r="D1169" s="187" t="s">
        <v>2370</v>
      </c>
      <c r="E1169" s="180"/>
      <c r="F1169" s="189"/>
      <c r="G1169" s="180"/>
      <c r="H1169" s="180"/>
      <c r="I1169" s="199"/>
      <c r="J1169" s="199"/>
      <c r="K1169" s="180"/>
      <c r="L1169" s="180"/>
      <c r="M1169" s="180"/>
      <c r="N1169" s="201"/>
      <c r="O1169" s="180"/>
      <c r="P1169" s="180"/>
      <c r="Q1169" s="180"/>
      <c r="R1169" s="180"/>
      <c r="S1169" s="186"/>
    </row>
    <row r="1170" spans="1:19" ht="15" hidden="1" x14ac:dyDescent="0.25">
      <c r="A1170" s="157"/>
      <c r="B1170" s="187" t="s">
        <v>2394</v>
      </c>
      <c r="C1170" s="188" t="s">
        <v>2369</v>
      </c>
      <c r="D1170" s="187" t="s">
        <v>2370</v>
      </c>
      <c r="E1170" s="180"/>
      <c r="F1170" s="189"/>
      <c r="G1170" s="180"/>
      <c r="H1170" s="180"/>
      <c r="I1170" s="199"/>
      <c r="J1170" s="199"/>
      <c r="K1170" s="180"/>
      <c r="L1170" s="180"/>
      <c r="M1170" s="180"/>
      <c r="N1170" s="201"/>
      <c r="O1170" s="180"/>
      <c r="P1170" s="180"/>
      <c r="Q1170" s="180"/>
      <c r="R1170" s="180"/>
      <c r="S1170" s="186"/>
    </row>
    <row r="1171" spans="1:19" ht="15" hidden="1" x14ac:dyDescent="0.25">
      <c r="A1171" s="157"/>
      <c r="B1171" s="187" t="s">
        <v>2395</v>
      </c>
      <c r="C1171" s="188" t="s">
        <v>2369</v>
      </c>
      <c r="D1171" s="187" t="s">
        <v>2370</v>
      </c>
      <c r="E1171" s="180"/>
      <c r="F1171" s="189"/>
      <c r="G1171" s="180"/>
      <c r="H1171" s="180"/>
      <c r="I1171" s="199"/>
      <c r="J1171" s="199"/>
      <c r="K1171" s="180"/>
      <c r="L1171" s="180"/>
      <c r="M1171" s="180"/>
      <c r="N1171" s="201"/>
      <c r="O1171" s="180"/>
      <c r="P1171" s="180"/>
      <c r="Q1171" s="180"/>
      <c r="R1171" s="180"/>
      <c r="S1171" s="186"/>
    </row>
    <row r="1172" spans="1:19" ht="15" hidden="1" x14ac:dyDescent="0.25">
      <c r="A1172" s="157"/>
      <c r="B1172" s="187" t="s">
        <v>2396</v>
      </c>
      <c r="C1172" s="188" t="s">
        <v>2397</v>
      </c>
      <c r="D1172" s="187" t="s">
        <v>2370</v>
      </c>
      <c r="E1172" s="180"/>
      <c r="F1172" s="189"/>
      <c r="G1172" s="180"/>
      <c r="H1172" s="180"/>
      <c r="I1172" s="199"/>
      <c r="J1172" s="199"/>
      <c r="K1172" s="180"/>
      <c r="L1172" s="180"/>
      <c r="M1172" s="180"/>
      <c r="N1172" s="201"/>
      <c r="O1172" s="180"/>
      <c r="P1172" s="180"/>
      <c r="Q1172" s="180"/>
      <c r="R1172" s="180"/>
      <c r="S1172" s="186"/>
    </row>
    <row r="1173" spans="1:19" ht="15" hidden="1" x14ac:dyDescent="0.25">
      <c r="A1173" s="157"/>
      <c r="B1173" s="187" t="s">
        <v>2398</v>
      </c>
      <c r="C1173" s="188" t="s">
        <v>2399</v>
      </c>
      <c r="D1173" s="187" t="s">
        <v>2370</v>
      </c>
      <c r="E1173" s="180"/>
      <c r="F1173" s="189"/>
      <c r="G1173" s="180"/>
      <c r="H1173" s="180"/>
      <c r="I1173" s="199"/>
      <c r="J1173" s="199"/>
      <c r="K1173" s="180"/>
      <c r="L1173" s="180"/>
      <c r="M1173" s="180"/>
      <c r="N1173" s="201"/>
      <c r="O1173" s="180"/>
      <c r="P1173" s="180"/>
      <c r="Q1173" s="180"/>
      <c r="R1173" s="180"/>
      <c r="S1173" s="186"/>
    </row>
    <row r="1174" spans="1:19" ht="15" hidden="1" x14ac:dyDescent="0.25">
      <c r="A1174" s="157"/>
      <c r="B1174" s="187" t="s">
        <v>2400</v>
      </c>
      <c r="C1174" s="188" t="s">
        <v>2401</v>
      </c>
      <c r="D1174" s="187" t="s">
        <v>2402</v>
      </c>
      <c r="E1174" s="180"/>
      <c r="F1174" s="189"/>
      <c r="G1174" s="180"/>
      <c r="H1174" s="180"/>
      <c r="I1174" s="199"/>
      <c r="J1174" s="199"/>
      <c r="K1174" s="180"/>
      <c r="L1174" s="180"/>
      <c r="M1174" s="180"/>
      <c r="N1174" s="201"/>
      <c r="O1174" s="180"/>
      <c r="P1174" s="180"/>
      <c r="Q1174" s="180"/>
      <c r="R1174" s="180"/>
      <c r="S1174" s="186"/>
    </row>
    <row r="1175" spans="1:19" ht="15" hidden="1" x14ac:dyDescent="0.25">
      <c r="A1175" s="157"/>
      <c r="B1175" s="187" t="s">
        <v>2403</v>
      </c>
      <c r="C1175" s="188" t="s">
        <v>2404</v>
      </c>
      <c r="D1175" s="187" t="s">
        <v>2402</v>
      </c>
      <c r="E1175" s="180"/>
      <c r="F1175" s="189"/>
      <c r="G1175" s="180"/>
      <c r="H1175" s="180"/>
      <c r="I1175" s="199"/>
      <c r="J1175" s="199"/>
      <c r="K1175" s="180"/>
      <c r="L1175" s="180"/>
      <c r="M1175" s="180"/>
      <c r="N1175" s="201"/>
      <c r="O1175" s="180"/>
      <c r="P1175" s="180"/>
      <c r="Q1175" s="180"/>
      <c r="R1175" s="180"/>
      <c r="S1175" s="186"/>
    </row>
    <row r="1176" spans="1:19" ht="15" hidden="1" x14ac:dyDescent="0.25">
      <c r="A1176" s="157"/>
      <c r="B1176" s="187" t="s">
        <v>2405</v>
      </c>
      <c r="C1176" s="188" t="s">
        <v>2406</v>
      </c>
      <c r="D1176" s="187" t="s">
        <v>2402</v>
      </c>
      <c r="E1176" s="180"/>
      <c r="F1176" s="189"/>
      <c r="G1176" s="180"/>
      <c r="H1176" s="180"/>
      <c r="I1176" s="199"/>
      <c r="J1176" s="199"/>
      <c r="K1176" s="180"/>
      <c r="L1176" s="180"/>
      <c r="M1176" s="180"/>
      <c r="N1176" s="201"/>
      <c r="O1176" s="180"/>
      <c r="P1176" s="180"/>
      <c r="Q1176" s="180"/>
      <c r="R1176" s="180"/>
      <c r="S1176" s="186"/>
    </row>
    <row r="1177" spans="1:19" ht="15" hidden="1" x14ac:dyDescent="0.25">
      <c r="A1177" s="157"/>
      <c r="B1177" s="187" t="s">
        <v>2407</v>
      </c>
      <c r="C1177" s="188" t="s">
        <v>2408</v>
      </c>
      <c r="D1177" s="187" t="s">
        <v>2402</v>
      </c>
      <c r="E1177" s="180"/>
      <c r="F1177" s="189"/>
      <c r="G1177" s="180"/>
      <c r="H1177" s="180"/>
      <c r="I1177" s="199"/>
      <c r="J1177" s="199"/>
      <c r="K1177" s="180"/>
      <c r="L1177" s="180"/>
      <c r="M1177" s="180"/>
      <c r="N1177" s="201"/>
      <c r="O1177" s="180"/>
      <c r="P1177" s="180"/>
      <c r="Q1177" s="180"/>
      <c r="R1177" s="180"/>
      <c r="S1177" s="186"/>
    </row>
    <row r="1178" spans="1:19" ht="15" hidden="1" x14ac:dyDescent="0.25">
      <c r="A1178" s="157"/>
      <c r="B1178" s="187" t="s">
        <v>2409</v>
      </c>
      <c r="C1178" s="188" t="s">
        <v>2410</v>
      </c>
      <c r="D1178" s="187" t="s">
        <v>2402</v>
      </c>
      <c r="E1178" s="180"/>
      <c r="F1178" s="189"/>
      <c r="G1178" s="180"/>
      <c r="H1178" s="180"/>
      <c r="I1178" s="199"/>
      <c r="J1178" s="199"/>
      <c r="K1178" s="180"/>
      <c r="L1178" s="180"/>
      <c r="M1178" s="180"/>
      <c r="N1178" s="201"/>
      <c r="O1178" s="180"/>
      <c r="P1178" s="180"/>
      <c r="Q1178" s="180"/>
      <c r="R1178" s="180"/>
      <c r="S1178" s="186"/>
    </row>
    <row r="1179" spans="1:19" ht="15" hidden="1" x14ac:dyDescent="0.25">
      <c r="A1179" s="157"/>
      <c r="B1179" s="187" t="s">
        <v>2411</v>
      </c>
      <c r="C1179" s="188" t="s">
        <v>2412</v>
      </c>
      <c r="D1179" s="187" t="s">
        <v>2402</v>
      </c>
      <c r="E1179" s="180"/>
      <c r="F1179" s="189"/>
      <c r="G1179" s="180"/>
      <c r="H1179" s="180"/>
      <c r="I1179" s="199"/>
      <c r="J1179" s="199"/>
      <c r="K1179" s="180"/>
      <c r="L1179" s="180"/>
      <c r="M1179" s="180"/>
      <c r="N1179" s="201"/>
      <c r="O1179" s="180"/>
      <c r="P1179" s="180"/>
      <c r="Q1179" s="180"/>
      <c r="R1179" s="180"/>
      <c r="S1179" s="186"/>
    </row>
    <row r="1180" spans="1:19" ht="15" hidden="1" x14ac:dyDescent="0.25">
      <c r="A1180" s="157"/>
      <c r="B1180" s="187" t="s">
        <v>2413</v>
      </c>
      <c r="C1180" s="188" t="s">
        <v>2408</v>
      </c>
      <c r="D1180" s="187" t="s">
        <v>2402</v>
      </c>
      <c r="E1180" s="180"/>
      <c r="F1180" s="189"/>
      <c r="G1180" s="180"/>
      <c r="H1180" s="180"/>
      <c r="I1180" s="199"/>
      <c r="J1180" s="199"/>
      <c r="K1180" s="180"/>
      <c r="L1180" s="180"/>
      <c r="M1180" s="180"/>
      <c r="N1180" s="201"/>
      <c r="O1180" s="180"/>
      <c r="P1180" s="180"/>
      <c r="Q1180" s="180"/>
      <c r="R1180" s="180"/>
      <c r="S1180" s="186"/>
    </row>
    <row r="1181" spans="1:19" ht="15" hidden="1" x14ac:dyDescent="0.25">
      <c r="A1181" s="157"/>
      <c r="B1181" s="187" t="s">
        <v>2414</v>
      </c>
      <c r="C1181" s="188" t="s">
        <v>2415</v>
      </c>
      <c r="D1181" s="187" t="s">
        <v>2402</v>
      </c>
      <c r="E1181" s="180"/>
      <c r="F1181" s="189"/>
      <c r="G1181" s="180"/>
      <c r="H1181" s="180"/>
      <c r="I1181" s="199"/>
      <c r="J1181" s="199"/>
      <c r="K1181" s="180"/>
      <c r="L1181" s="180"/>
      <c r="M1181" s="180"/>
      <c r="N1181" s="201"/>
      <c r="O1181" s="180"/>
      <c r="P1181" s="180"/>
      <c r="Q1181" s="180"/>
      <c r="R1181" s="180"/>
      <c r="S1181" s="186"/>
    </row>
    <row r="1182" spans="1:19" ht="15" hidden="1" x14ac:dyDescent="0.25">
      <c r="A1182" s="157"/>
      <c r="B1182" s="187" t="s">
        <v>2416</v>
      </c>
      <c r="C1182" s="188" t="s">
        <v>2408</v>
      </c>
      <c r="D1182" s="187" t="s">
        <v>2402</v>
      </c>
      <c r="E1182" s="180"/>
      <c r="F1182" s="189"/>
      <c r="G1182" s="180"/>
      <c r="H1182" s="180"/>
      <c r="I1182" s="199"/>
      <c r="J1182" s="199"/>
      <c r="K1182" s="180"/>
      <c r="L1182" s="180"/>
      <c r="M1182" s="180"/>
      <c r="N1182" s="201"/>
      <c r="O1182" s="180"/>
      <c r="P1182" s="180"/>
      <c r="Q1182" s="180"/>
      <c r="R1182" s="180"/>
      <c r="S1182" s="186"/>
    </row>
    <row r="1183" spans="1:19" ht="15" hidden="1" x14ac:dyDescent="0.25">
      <c r="A1183" s="157"/>
      <c r="B1183" s="187" t="s">
        <v>2417</v>
      </c>
      <c r="C1183" s="188" t="s">
        <v>2408</v>
      </c>
      <c r="D1183" s="187" t="s">
        <v>2402</v>
      </c>
      <c r="E1183" s="180"/>
      <c r="F1183" s="189"/>
      <c r="G1183" s="180"/>
      <c r="H1183" s="180"/>
      <c r="I1183" s="199"/>
      <c r="J1183" s="199"/>
      <c r="K1183" s="180"/>
      <c r="L1183" s="180"/>
      <c r="M1183" s="180"/>
      <c r="N1183" s="201"/>
      <c r="O1183" s="180"/>
      <c r="P1183" s="180"/>
      <c r="Q1183" s="180"/>
      <c r="R1183" s="180"/>
      <c r="S1183" s="186"/>
    </row>
    <row r="1184" spans="1:19" ht="15" hidden="1" x14ac:dyDescent="0.25">
      <c r="A1184" s="157"/>
      <c r="B1184" s="187" t="s">
        <v>2418</v>
      </c>
      <c r="C1184" s="188" t="s">
        <v>2419</v>
      </c>
      <c r="D1184" s="187" t="s">
        <v>2402</v>
      </c>
      <c r="E1184" s="180"/>
      <c r="F1184" s="189"/>
      <c r="G1184" s="180"/>
      <c r="H1184" s="180"/>
      <c r="I1184" s="199"/>
      <c r="J1184" s="199"/>
      <c r="K1184" s="180"/>
      <c r="L1184" s="180"/>
      <c r="M1184" s="180"/>
      <c r="N1184" s="201"/>
      <c r="O1184" s="180"/>
      <c r="P1184" s="180"/>
      <c r="Q1184" s="180"/>
      <c r="R1184" s="180"/>
      <c r="S1184" s="186"/>
    </row>
    <row r="1185" spans="1:19" ht="15" hidden="1" x14ac:dyDescent="0.25">
      <c r="A1185" s="157"/>
      <c r="B1185" s="187" t="s">
        <v>2420</v>
      </c>
      <c r="C1185" s="188" t="s">
        <v>2421</v>
      </c>
      <c r="D1185" s="187" t="s">
        <v>2402</v>
      </c>
      <c r="E1185" s="180"/>
      <c r="F1185" s="189"/>
      <c r="G1185" s="180"/>
      <c r="H1185" s="180"/>
      <c r="I1185" s="199"/>
      <c r="J1185" s="199"/>
      <c r="K1185" s="180"/>
      <c r="L1185" s="180"/>
      <c r="M1185" s="180"/>
      <c r="N1185" s="201"/>
      <c r="O1185" s="180"/>
      <c r="P1185" s="180"/>
      <c r="Q1185" s="180"/>
      <c r="R1185" s="180"/>
      <c r="S1185" s="186"/>
    </row>
    <row r="1186" spans="1:19" ht="15" hidden="1" x14ac:dyDescent="0.25">
      <c r="A1186" s="157"/>
      <c r="B1186" s="187" t="s">
        <v>2422</v>
      </c>
      <c r="C1186" s="188" t="s">
        <v>2423</v>
      </c>
      <c r="D1186" s="187" t="s">
        <v>2402</v>
      </c>
      <c r="E1186" s="180"/>
      <c r="F1186" s="189"/>
      <c r="G1186" s="180"/>
      <c r="H1186" s="180"/>
      <c r="I1186" s="199"/>
      <c r="J1186" s="199"/>
      <c r="K1186" s="180"/>
      <c r="L1186" s="180"/>
      <c r="M1186" s="180"/>
      <c r="N1186" s="201"/>
      <c r="O1186" s="180"/>
      <c r="P1186" s="180"/>
      <c r="Q1186" s="180"/>
      <c r="R1186" s="180"/>
      <c r="S1186" s="186"/>
    </row>
    <row r="1187" spans="1:19" ht="15" hidden="1" x14ac:dyDescent="0.25">
      <c r="A1187" s="157"/>
      <c r="B1187" s="187" t="s">
        <v>2424</v>
      </c>
      <c r="C1187" s="188" t="s">
        <v>2423</v>
      </c>
      <c r="D1187" s="187" t="s">
        <v>2402</v>
      </c>
      <c r="E1187" s="180"/>
      <c r="F1187" s="189"/>
      <c r="G1187" s="180"/>
      <c r="H1187" s="180"/>
      <c r="I1187" s="199"/>
      <c r="J1187" s="199"/>
      <c r="K1187" s="180"/>
      <c r="L1187" s="180"/>
      <c r="M1187" s="180"/>
      <c r="N1187" s="201"/>
      <c r="O1187" s="180"/>
      <c r="P1187" s="180"/>
      <c r="Q1187" s="180"/>
      <c r="R1187" s="180"/>
      <c r="S1187" s="186"/>
    </row>
    <row r="1188" spans="1:19" ht="15" hidden="1" x14ac:dyDescent="0.25">
      <c r="A1188" s="157"/>
      <c r="B1188" s="187" t="s">
        <v>2425</v>
      </c>
      <c r="C1188" s="188" t="s">
        <v>2408</v>
      </c>
      <c r="D1188" s="187" t="s">
        <v>2402</v>
      </c>
      <c r="E1188" s="180"/>
      <c r="F1188" s="189"/>
      <c r="G1188" s="180"/>
      <c r="H1188" s="180"/>
      <c r="I1188" s="199"/>
      <c r="J1188" s="199"/>
      <c r="K1188" s="180"/>
      <c r="L1188" s="180"/>
      <c r="M1188" s="180"/>
      <c r="N1188" s="201"/>
      <c r="O1188" s="180"/>
      <c r="P1188" s="180"/>
      <c r="Q1188" s="180"/>
      <c r="R1188" s="180"/>
      <c r="S1188" s="186"/>
    </row>
    <row r="1189" spans="1:19" ht="15" hidden="1" x14ac:dyDescent="0.25">
      <c r="A1189" s="157"/>
      <c r="B1189" s="187" t="s">
        <v>2426</v>
      </c>
      <c r="C1189" s="188" t="s">
        <v>2423</v>
      </c>
      <c r="D1189" s="187" t="s">
        <v>2402</v>
      </c>
      <c r="E1189" s="180"/>
      <c r="F1189" s="189"/>
      <c r="G1189" s="180"/>
      <c r="H1189" s="180"/>
      <c r="I1189" s="199"/>
      <c r="J1189" s="199"/>
      <c r="K1189" s="180"/>
      <c r="L1189" s="180"/>
      <c r="M1189" s="180"/>
      <c r="N1189" s="201"/>
      <c r="O1189" s="180"/>
      <c r="P1189" s="180"/>
      <c r="Q1189" s="180"/>
      <c r="R1189" s="180"/>
      <c r="S1189" s="186"/>
    </row>
    <row r="1190" spans="1:19" ht="15" hidden="1" x14ac:dyDescent="0.25">
      <c r="A1190" s="157"/>
      <c r="B1190" s="187" t="s">
        <v>2427</v>
      </c>
      <c r="C1190" s="188" t="s">
        <v>2408</v>
      </c>
      <c r="D1190" s="187" t="s">
        <v>2402</v>
      </c>
      <c r="E1190" s="180"/>
      <c r="F1190" s="189"/>
      <c r="G1190" s="180"/>
      <c r="H1190" s="180"/>
      <c r="I1190" s="199"/>
      <c r="J1190" s="199"/>
      <c r="K1190" s="180"/>
      <c r="L1190" s="180"/>
      <c r="M1190" s="180"/>
      <c r="N1190" s="201"/>
      <c r="O1190" s="180"/>
      <c r="P1190" s="180"/>
      <c r="Q1190" s="180"/>
      <c r="R1190" s="180"/>
      <c r="S1190" s="186"/>
    </row>
    <row r="1191" spans="1:19" ht="15" hidden="1" x14ac:dyDescent="0.25">
      <c r="A1191" s="157"/>
      <c r="B1191" s="187" t="s">
        <v>2428</v>
      </c>
      <c r="C1191" s="188" t="s">
        <v>2408</v>
      </c>
      <c r="D1191" s="187" t="s">
        <v>2402</v>
      </c>
      <c r="E1191" s="180"/>
      <c r="F1191" s="189"/>
      <c r="G1191" s="180"/>
      <c r="H1191" s="180"/>
      <c r="I1191" s="199"/>
      <c r="J1191" s="199"/>
      <c r="K1191" s="180"/>
      <c r="L1191" s="180"/>
      <c r="M1191" s="180"/>
      <c r="N1191" s="201"/>
      <c r="O1191" s="180"/>
      <c r="P1191" s="180"/>
      <c r="Q1191" s="180"/>
      <c r="R1191" s="180"/>
      <c r="S1191" s="186"/>
    </row>
    <row r="1192" spans="1:19" ht="15" hidden="1" x14ac:dyDescent="0.25">
      <c r="A1192" s="157"/>
      <c r="B1192" s="187" t="s">
        <v>2429</v>
      </c>
      <c r="C1192" s="188" t="s">
        <v>2410</v>
      </c>
      <c r="D1192" s="187" t="s">
        <v>2402</v>
      </c>
      <c r="E1192" s="180"/>
      <c r="F1192" s="189"/>
      <c r="G1192" s="180"/>
      <c r="H1192" s="180"/>
      <c r="I1192" s="199"/>
      <c r="J1192" s="199"/>
      <c r="K1192" s="180"/>
      <c r="L1192" s="180"/>
      <c r="M1192" s="180"/>
      <c r="N1192" s="201"/>
      <c r="O1192" s="180"/>
      <c r="P1192" s="180"/>
      <c r="Q1192" s="180"/>
      <c r="R1192" s="180"/>
      <c r="S1192" s="186"/>
    </row>
    <row r="1193" spans="1:19" ht="15" hidden="1" x14ac:dyDescent="0.25">
      <c r="A1193" s="157"/>
      <c r="B1193" s="187" t="s">
        <v>2430</v>
      </c>
      <c r="C1193" s="188" t="s">
        <v>2415</v>
      </c>
      <c r="D1193" s="187" t="s">
        <v>2402</v>
      </c>
      <c r="E1193" s="180"/>
      <c r="F1193" s="189"/>
      <c r="G1193" s="180"/>
      <c r="H1193" s="180"/>
      <c r="I1193" s="199"/>
      <c r="J1193" s="199"/>
      <c r="K1193" s="180"/>
      <c r="L1193" s="180"/>
      <c r="M1193" s="180"/>
      <c r="N1193" s="201"/>
      <c r="O1193" s="180"/>
      <c r="P1193" s="180"/>
      <c r="Q1193" s="180"/>
      <c r="R1193" s="180"/>
      <c r="S1193" s="186"/>
    </row>
    <row r="1194" spans="1:19" ht="15" hidden="1" x14ac:dyDescent="0.25">
      <c r="A1194" s="157"/>
      <c r="B1194" s="187" t="s">
        <v>2431</v>
      </c>
      <c r="C1194" s="188" t="s">
        <v>2408</v>
      </c>
      <c r="D1194" s="187" t="s">
        <v>2402</v>
      </c>
      <c r="E1194" s="180"/>
      <c r="F1194" s="189"/>
      <c r="G1194" s="180"/>
      <c r="H1194" s="180"/>
      <c r="I1194" s="199"/>
      <c r="J1194" s="199"/>
      <c r="K1194" s="180"/>
      <c r="L1194" s="180"/>
      <c r="M1194" s="180"/>
      <c r="N1194" s="201"/>
      <c r="O1194" s="180"/>
      <c r="P1194" s="180"/>
      <c r="Q1194" s="180"/>
      <c r="R1194" s="180"/>
      <c r="S1194" s="186"/>
    </row>
    <row r="1195" spans="1:19" ht="15" hidden="1" x14ac:dyDescent="0.25">
      <c r="A1195" s="157"/>
      <c r="B1195" s="187" t="s">
        <v>2432</v>
      </c>
      <c r="C1195" s="188" t="s">
        <v>2415</v>
      </c>
      <c r="D1195" s="187" t="s">
        <v>2402</v>
      </c>
      <c r="E1195" s="180"/>
      <c r="F1195" s="189"/>
      <c r="G1195" s="180"/>
      <c r="H1195" s="180"/>
      <c r="I1195" s="199"/>
      <c r="J1195" s="199"/>
      <c r="K1195" s="180"/>
      <c r="L1195" s="180"/>
      <c r="M1195" s="180"/>
      <c r="N1195" s="201"/>
      <c r="O1195" s="180"/>
      <c r="P1195" s="180"/>
      <c r="Q1195" s="180"/>
      <c r="R1195" s="180"/>
      <c r="S1195" s="186"/>
    </row>
    <row r="1196" spans="1:19" ht="15" hidden="1" x14ac:dyDescent="0.25">
      <c r="A1196" s="157"/>
      <c r="B1196" s="187" t="s">
        <v>2433</v>
      </c>
      <c r="C1196" s="188" t="s">
        <v>2401</v>
      </c>
      <c r="D1196" s="187" t="s">
        <v>2402</v>
      </c>
      <c r="E1196" s="180"/>
      <c r="F1196" s="189"/>
      <c r="G1196" s="180"/>
      <c r="H1196" s="180"/>
      <c r="I1196" s="199"/>
      <c r="J1196" s="199"/>
      <c r="K1196" s="180"/>
      <c r="L1196" s="180"/>
      <c r="M1196" s="180"/>
      <c r="N1196" s="201"/>
      <c r="O1196" s="180"/>
      <c r="P1196" s="180"/>
      <c r="Q1196" s="180"/>
      <c r="R1196" s="180"/>
      <c r="S1196" s="186"/>
    </row>
    <row r="1197" spans="1:19" ht="15" hidden="1" x14ac:dyDescent="0.25">
      <c r="A1197" s="157"/>
      <c r="B1197" s="187" t="s">
        <v>2434</v>
      </c>
      <c r="C1197" s="188" t="s">
        <v>2404</v>
      </c>
      <c r="D1197" s="187" t="s">
        <v>2402</v>
      </c>
      <c r="E1197" s="180"/>
      <c r="F1197" s="189"/>
      <c r="G1197" s="180"/>
      <c r="H1197" s="180"/>
      <c r="I1197" s="199"/>
      <c r="J1197" s="199"/>
      <c r="K1197" s="180"/>
      <c r="L1197" s="180"/>
      <c r="M1197" s="180"/>
      <c r="N1197" s="201"/>
      <c r="O1197" s="180"/>
      <c r="P1197" s="180"/>
      <c r="Q1197" s="180"/>
      <c r="R1197" s="180"/>
      <c r="S1197" s="186"/>
    </row>
    <row r="1198" spans="1:19" ht="15" hidden="1" x14ac:dyDescent="0.25">
      <c r="A1198" s="157"/>
      <c r="B1198" s="187" t="s">
        <v>2435</v>
      </c>
      <c r="C1198" s="188" t="s">
        <v>2436</v>
      </c>
      <c r="D1198" s="187" t="s">
        <v>2402</v>
      </c>
      <c r="E1198" s="180"/>
      <c r="F1198" s="189"/>
      <c r="G1198" s="180"/>
      <c r="H1198" s="180"/>
      <c r="I1198" s="199"/>
      <c r="J1198" s="199"/>
      <c r="K1198" s="180"/>
      <c r="L1198" s="180"/>
      <c r="M1198" s="180"/>
      <c r="N1198" s="201"/>
      <c r="O1198" s="180"/>
      <c r="P1198" s="180"/>
      <c r="Q1198" s="180"/>
      <c r="R1198" s="180"/>
      <c r="S1198" s="186"/>
    </row>
    <row r="1199" spans="1:19" ht="15" hidden="1" x14ac:dyDescent="0.25">
      <c r="A1199" s="157"/>
      <c r="B1199" s="187" t="s">
        <v>2437</v>
      </c>
      <c r="C1199" s="188" t="s">
        <v>2438</v>
      </c>
      <c r="D1199" s="187" t="s">
        <v>2402</v>
      </c>
      <c r="E1199" s="180"/>
      <c r="F1199" s="189"/>
      <c r="G1199" s="180"/>
      <c r="H1199" s="180"/>
      <c r="I1199" s="199"/>
      <c r="J1199" s="199"/>
      <c r="K1199" s="180"/>
      <c r="L1199" s="180"/>
      <c r="M1199" s="180"/>
      <c r="N1199" s="201"/>
      <c r="O1199" s="180"/>
      <c r="P1199" s="180"/>
      <c r="Q1199" s="180"/>
      <c r="R1199" s="180"/>
      <c r="S1199" s="186"/>
    </row>
    <row r="1200" spans="1:19" ht="15" hidden="1" x14ac:dyDescent="0.25">
      <c r="A1200" s="157"/>
      <c r="B1200" s="187" t="s">
        <v>2439</v>
      </c>
      <c r="C1200" s="188" t="s">
        <v>2406</v>
      </c>
      <c r="D1200" s="187" t="s">
        <v>2402</v>
      </c>
      <c r="E1200" s="180"/>
      <c r="F1200" s="189"/>
      <c r="G1200" s="180"/>
      <c r="H1200" s="180"/>
      <c r="I1200" s="199"/>
      <c r="J1200" s="199"/>
      <c r="K1200" s="180"/>
      <c r="L1200" s="180"/>
      <c r="M1200" s="180"/>
      <c r="N1200" s="201"/>
      <c r="O1200" s="180"/>
      <c r="P1200" s="180"/>
      <c r="Q1200" s="180"/>
      <c r="R1200" s="180"/>
      <c r="S1200" s="186"/>
    </row>
    <row r="1201" spans="1:19" ht="15" hidden="1" x14ac:dyDescent="0.25">
      <c r="A1201" s="157"/>
      <c r="B1201" s="187" t="s">
        <v>2440</v>
      </c>
      <c r="C1201" s="188" t="s">
        <v>2408</v>
      </c>
      <c r="D1201" s="187" t="s">
        <v>2402</v>
      </c>
      <c r="E1201" s="180"/>
      <c r="F1201" s="189"/>
      <c r="G1201" s="180"/>
      <c r="H1201" s="180"/>
      <c r="I1201" s="199"/>
      <c r="J1201" s="199"/>
      <c r="K1201" s="180"/>
      <c r="L1201" s="180"/>
      <c r="M1201" s="180"/>
      <c r="N1201" s="201"/>
      <c r="O1201" s="180"/>
      <c r="P1201" s="180"/>
      <c r="Q1201" s="180"/>
      <c r="R1201" s="180"/>
      <c r="S1201" s="186"/>
    </row>
    <row r="1202" spans="1:19" ht="15" hidden="1" x14ac:dyDescent="0.25">
      <c r="A1202" s="157"/>
      <c r="B1202" s="187" t="s">
        <v>2441</v>
      </c>
      <c r="C1202" s="188" t="s">
        <v>2410</v>
      </c>
      <c r="D1202" s="187" t="s">
        <v>2402</v>
      </c>
      <c r="E1202" s="180"/>
      <c r="F1202" s="189"/>
      <c r="G1202" s="180"/>
      <c r="H1202" s="180"/>
      <c r="I1202" s="199"/>
      <c r="J1202" s="199"/>
      <c r="K1202" s="180"/>
      <c r="L1202" s="180"/>
      <c r="M1202" s="180"/>
      <c r="N1202" s="201"/>
      <c r="O1202" s="180"/>
      <c r="P1202" s="180"/>
      <c r="Q1202" s="180"/>
      <c r="R1202" s="180"/>
      <c r="S1202" s="186"/>
    </row>
    <row r="1203" spans="1:19" ht="15" hidden="1" x14ac:dyDescent="0.25">
      <c r="A1203" s="157"/>
      <c r="B1203" s="187" t="s">
        <v>2442</v>
      </c>
      <c r="C1203" s="188" t="s">
        <v>2412</v>
      </c>
      <c r="D1203" s="187" t="s">
        <v>2402</v>
      </c>
      <c r="E1203" s="180"/>
      <c r="F1203" s="189"/>
      <c r="G1203" s="180"/>
      <c r="H1203" s="180"/>
      <c r="I1203" s="199"/>
      <c r="J1203" s="199"/>
      <c r="K1203" s="180"/>
      <c r="L1203" s="180"/>
      <c r="M1203" s="180"/>
      <c r="N1203" s="201"/>
      <c r="O1203" s="180"/>
      <c r="P1203" s="180"/>
      <c r="Q1203" s="180"/>
      <c r="R1203" s="180"/>
      <c r="S1203" s="186"/>
    </row>
    <row r="1204" spans="1:19" ht="15" hidden="1" x14ac:dyDescent="0.25">
      <c r="A1204" s="157"/>
      <c r="B1204" s="187" t="s">
        <v>2443</v>
      </c>
      <c r="C1204" s="188" t="s">
        <v>2444</v>
      </c>
      <c r="D1204" s="187" t="s">
        <v>2402</v>
      </c>
      <c r="E1204" s="180"/>
      <c r="F1204" s="189"/>
      <c r="G1204" s="180"/>
      <c r="H1204" s="180"/>
      <c r="I1204" s="199"/>
      <c r="J1204" s="199"/>
      <c r="K1204" s="180"/>
      <c r="L1204" s="180"/>
      <c r="M1204" s="180"/>
      <c r="N1204" s="201"/>
      <c r="O1204" s="180"/>
      <c r="P1204" s="180"/>
      <c r="Q1204" s="180"/>
      <c r="R1204" s="180"/>
      <c r="S1204" s="186"/>
    </row>
    <row r="1205" spans="1:19" ht="15" hidden="1" x14ac:dyDescent="0.25">
      <c r="A1205" s="157"/>
      <c r="B1205" s="187" t="s">
        <v>2445</v>
      </c>
      <c r="C1205" s="188" t="s">
        <v>2415</v>
      </c>
      <c r="D1205" s="187" t="s">
        <v>2402</v>
      </c>
      <c r="E1205" s="180"/>
      <c r="F1205" s="189"/>
      <c r="G1205" s="180"/>
      <c r="H1205" s="180"/>
      <c r="I1205" s="199"/>
      <c r="J1205" s="199"/>
      <c r="K1205" s="180"/>
      <c r="L1205" s="180"/>
      <c r="M1205" s="180"/>
      <c r="N1205" s="201"/>
      <c r="O1205" s="180"/>
      <c r="P1205" s="180"/>
      <c r="Q1205" s="180"/>
      <c r="R1205" s="180"/>
      <c r="S1205" s="186"/>
    </row>
    <row r="1206" spans="1:19" ht="15" hidden="1" x14ac:dyDescent="0.25">
      <c r="A1206" s="157"/>
      <c r="B1206" s="187" t="s">
        <v>2446</v>
      </c>
      <c r="C1206" s="188" t="s">
        <v>2401</v>
      </c>
      <c r="D1206" s="187" t="s">
        <v>2402</v>
      </c>
      <c r="E1206" s="180"/>
      <c r="F1206" s="189"/>
      <c r="G1206" s="180"/>
      <c r="H1206" s="180"/>
      <c r="I1206" s="199"/>
      <c r="J1206" s="199"/>
      <c r="K1206" s="180"/>
      <c r="L1206" s="180"/>
      <c r="M1206" s="180"/>
      <c r="N1206" s="201"/>
      <c r="O1206" s="180"/>
      <c r="P1206" s="180"/>
      <c r="Q1206" s="180"/>
      <c r="R1206" s="180"/>
      <c r="S1206" s="186"/>
    </row>
    <row r="1207" spans="1:19" ht="15" hidden="1" x14ac:dyDescent="0.25">
      <c r="A1207" s="157"/>
      <c r="B1207" s="187" t="s">
        <v>2447</v>
      </c>
      <c r="C1207" s="188" t="s">
        <v>2404</v>
      </c>
      <c r="D1207" s="187" t="s">
        <v>2402</v>
      </c>
      <c r="E1207" s="180"/>
      <c r="F1207" s="189"/>
      <c r="G1207" s="180"/>
      <c r="H1207" s="180"/>
      <c r="I1207" s="199"/>
      <c r="J1207" s="199"/>
      <c r="K1207" s="180"/>
      <c r="L1207" s="180"/>
      <c r="M1207" s="180"/>
      <c r="N1207" s="201"/>
      <c r="O1207" s="180"/>
      <c r="P1207" s="180"/>
      <c r="Q1207" s="180"/>
      <c r="R1207" s="180"/>
      <c r="S1207" s="186"/>
    </row>
    <row r="1208" spans="1:19" ht="15" hidden="1" x14ac:dyDescent="0.25">
      <c r="A1208" s="157"/>
      <c r="B1208" s="187" t="s">
        <v>2448</v>
      </c>
      <c r="C1208" s="188" t="s">
        <v>2436</v>
      </c>
      <c r="D1208" s="187" t="s">
        <v>2402</v>
      </c>
      <c r="E1208" s="180"/>
      <c r="F1208" s="189"/>
      <c r="G1208" s="180"/>
      <c r="H1208" s="180"/>
      <c r="I1208" s="199"/>
      <c r="J1208" s="199"/>
      <c r="K1208" s="180"/>
      <c r="L1208" s="180"/>
      <c r="M1208" s="180"/>
      <c r="N1208" s="201"/>
      <c r="O1208" s="180"/>
      <c r="P1208" s="180"/>
      <c r="Q1208" s="180"/>
      <c r="R1208" s="180"/>
      <c r="S1208" s="186"/>
    </row>
    <row r="1209" spans="1:19" ht="15" hidden="1" x14ac:dyDescent="0.25">
      <c r="A1209" s="157"/>
      <c r="B1209" s="187" t="s">
        <v>2449</v>
      </c>
      <c r="C1209" s="188" t="s">
        <v>2438</v>
      </c>
      <c r="D1209" s="187" t="s">
        <v>2402</v>
      </c>
      <c r="E1209" s="180"/>
      <c r="F1209" s="189"/>
      <c r="G1209" s="180"/>
      <c r="H1209" s="180"/>
      <c r="I1209" s="199"/>
      <c r="J1209" s="199"/>
      <c r="K1209" s="180"/>
      <c r="L1209" s="180"/>
      <c r="M1209" s="180"/>
      <c r="N1209" s="201"/>
      <c r="O1209" s="180"/>
      <c r="P1209" s="180"/>
      <c r="Q1209" s="180"/>
      <c r="R1209" s="180"/>
      <c r="S1209" s="186"/>
    </row>
    <row r="1210" spans="1:19" ht="15" hidden="1" x14ac:dyDescent="0.25">
      <c r="A1210" s="157"/>
      <c r="B1210" s="187" t="s">
        <v>2450</v>
      </c>
      <c r="C1210" s="188" t="s">
        <v>2406</v>
      </c>
      <c r="D1210" s="187" t="s">
        <v>2402</v>
      </c>
      <c r="E1210" s="180"/>
      <c r="F1210" s="189"/>
      <c r="G1210" s="180"/>
      <c r="H1210" s="180"/>
      <c r="I1210" s="199"/>
      <c r="J1210" s="199"/>
      <c r="K1210" s="180"/>
      <c r="L1210" s="180"/>
      <c r="M1210" s="180"/>
      <c r="N1210" s="201"/>
      <c r="O1210" s="180"/>
      <c r="P1210" s="180"/>
      <c r="Q1210" s="180"/>
      <c r="R1210" s="180"/>
      <c r="S1210" s="186"/>
    </row>
    <row r="1211" spans="1:19" ht="15" hidden="1" x14ac:dyDescent="0.25">
      <c r="A1211" s="157"/>
      <c r="B1211" s="187" t="s">
        <v>2451</v>
      </c>
      <c r="C1211" s="188" t="s">
        <v>2408</v>
      </c>
      <c r="D1211" s="187" t="s">
        <v>2402</v>
      </c>
      <c r="E1211" s="180"/>
      <c r="F1211" s="189"/>
      <c r="G1211" s="180"/>
      <c r="H1211" s="180"/>
      <c r="I1211" s="199"/>
      <c r="J1211" s="199"/>
      <c r="K1211" s="180"/>
      <c r="L1211" s="180"/>
      <c r="M1211" s="180"/>
      <c r="N1211" s="201"/>
      <c r="O1211" s="180"/>
      <c r="P1211" s="180"/>
      <c r="Q1211" s="180"/>
      <c r="R1211" s="180"/>
      <c r="S1211" s="186"/>
    </row>
    <row r="1212" spans="1:19" ht="15" hidden="1" x14ac:dyDescent="0.25">
      <c r="A1212" s="157"/>
      <c r="B1212" s="187" t="s">
        <v>2452</v>
      </c>
      <c r="C1212" s="188" t="s">
        <v>2408</v>
      </c>
      <c r="D1212" s="187" t="s">
        <v>2402</v>
      </c>
      <c r="E1212" s="180"/>
      <c r="F1212" s="189"/>
      <c r="G1212" s="180"/>
      <c r="H1212" s="180"/>
      <c r="I1212" s="199"/>
      <c r="J1212" s="199"/>
      <c r="K1212" s="180"/>
      <c r="L1212" s="180"/>
      <c r="M1212" s="180"/>
      <c r="N1212" s="201"/>
      <c r="O1212" s="180"/>
      <c r="P1212" s="180"/>
      <c r="Q1212" s="180"/>
      <c r="R1212" s="180"/>
      <c r="S1212" s="186"/>
    </row>
    <row r="1213" spans="1:19" ht="15" hidden="1" x14ac:dyDescent="0.25">
      <c r="A1213" s="157"/>
      <c r="B1213" s="187" t="s">
        <v>2453</v>
      </c>
      <c r="C1213" s="188" t="s">
        <v>2412</v>
      </c>
      <c r="D1213" s="187" t="s">
        <v>2402</v>
      </c>
      <c r="E1213" s="180"/>
      <c r="F1213" s="189"/>
      <c r="G1213" s="180"/>
      <c r="H1213" s="180"/>
      <c r="I1213" s="199"/>
      <c r="J1213" s="199"/>
      <c r="K1213" s="180"/>
      <c r="L1213" s="180"/>
      <c r="M1213" s="180"/>
      <c r="N1213" s="201"/>
      <c r="O1213" s="180"/>
      <c r="P1213" s="180"/>
      <c r="Q1213" s="180"/>
      <c r="R1213" s="180"/>
      <c r="S1213" s="186"/>
    </row>
    <row r="1214" spans="1:19" ht="15" hidden="1" x14ac:dyDescent="0.25">
      <c r="A1214" s="157"/>
      <c r="B1214" s="187" t="s">
        <v>2454</v>
      </c>
      <c r="C1214" s="188" t="s">
        <v>2444</v>
      </c>
      <c r="D1214" s="187" t="s">
        <v>2402</v>
      </c>
      <c r="E1214" s="180"/>
      <c r="F1214" s="189"/>
      <c r="G1214" s="180"/>
      <c r="H1214" s="180"/>
      <c r="I1214" s="199"/>
      <c r="J1214" s="199"/>
      <c r="K1214" s="180"/>
      <c r="L1214" s="180"/>
      <c r="M1214" s="180"/>
      <c r="N1214" s="201"/>
      <c r="O1214" s="180"/>
      <c r="P1214" s="180"/>
      <c r="Q1214" s="180"/>
      <c r="R1214" s="180"/>
      <c r="S1214" s="186"/>
    </row>
    <row r="1215" spans="1:19" ht="15" hidden="1" x14ac:dyDescent="0.25">
      <c r="A1215" s="157"/>
      <c r="B1215" s="187" t="s">
        <v>2455</v>
      </c>
      <c r="C1215" s="188" t="s">
        <v>2415</v>
      </c>
      <c r="D1215" s="187" t="s">
        <v>2402</v>
      </c>
      <c r="E1215" s="180"/>
      <c r="F1215" s="189"/>
      <c r="G1215" s="180"/>
      <c r="H1215" s="180"/>
      <c r="I1215" s="199"/>
      <c r="J1215" s="199"/>
      <c r="K1215" s="180"/>
      <c r="L1215" s="180"/>
      <c r="M1215" s="180"/>
      <c r="N1215" s="201"/>
      <c r="O1215" s="180"/>
      <c r="P1215" s="180"/>
      <c r="Q1215" s="180"/>
      <c r="R1215" s="180"/>
      <c r="S1215" s="186"/>
    </row>
    <row r="1216" spans="1:19" ht="15" hidden="1" x14ac:dyDescent="0.25">
      <c r="A1216" s="157"/>
      <c r="B1216" s="187" t="s">
        <v>2456</v>
      </c>
      <c r="C1216" s="188" t="s">
        <v>2408</v>
      </c>
      <c r="D1216" s="187" t="s">
        <v>2402</v>
      </c>
      <c r="E1216" s="180"/>
      <c r="F1216" s="189"/>
      <c r="G1216" s="180"/>
      <c r="H1216" s="180"/>
      <c r="I1216" s="199"/>
      <c r="J1216" s="199"/>
      <c r="K1216" s="180"/>
      <c r="L1216" s="180"/>
      <c r="M1216" s="180"/>
      <c r="N1216" s="201"/>
      <c r="O1216" s="180"/>
      <c r="P1216" s="180"/>
      <c r="Q1216" s="180"/>
      <c r="R1216" s="180"/>
      <c r="S1216" s="186"/>
    </row>
    <row r="1217" spans="1:19" ht="15" hidden="1" x14ac:dyDescent="0.25">
      <c r="A1217" s="157"/>
      <c r="B1217" s="187" t="s">
        <v>2457</v>
      </c>
      <c r="C1217" s="188" t="s">
        <v>2410</v>
      </c>
      <c r="D1217" s="187" t="s">
        <v>2402</v>
      </c>
      <c r="E1217" s="180"/>
      <c r="F1217" s="189"/>
      <c r="G1217" s="180"/>
      <c r="H1217" s="180"/>
      <c r="I1217" s="199"/>
      <c r="J1217" s="199"/>
      <c r="K1217" s="180"/>
      <c r="L1217" s="180"/>
      <c r="M1217" s="180"/>
      <c r="N1217" s="201"/>
      <c r="O1217" s="180"/>
      <c r="P1217" s="180"/>
      <c r="Q1217" s="180"/>
      <c r="R1217" s="180"/>
      <c r="S1217" s="186"/>
    </row>
    <row r="1218" spans="1:19" ht="15" hidden="1" x14ac:dyDescent="0.25">
      <c r="A1218" s="157"/>
      <c r="B1218" s="187" t="s">
        <v>2458</v>
      </c>
      <c r="C1218" s="188" t="s">
        <v>2412</v>
      </c>
      <c r="D1218" s="187" t="s">
        <v>2402</v>
      </c>
      <c r="E1218" s="180"/>
      <c r="F1218" s="189"/>
      <c r="G1218" s="180"/>
      <c r="H1218" s="180"/>
      <c r="I1218" s="199"/>
      <c r="J1218" s="199"/>
      <c r="K1218" s="180"/>
      <c r="L1218" s="180"/>
      <c r="M1218" s="180"/>
      <c r="N1218" s="201"/>
      <c r="O1218" s="180"/>
      <c r="P1218" s="180"/>
      <c r="Q1218" s="180"/>
      <c r="R1218" s="180"/>
      <c r="S1218" s="186"/>
    </row>
    <row r="1219" spans="1:19" ht="15" hidden="1" x14ac:dyDescent="0.25">
      <c r="A1219" s="157"/>
      <c r="B1219" s="187" t="s">
        <v>2459</v>
      </c>
      <c r="C1219" s="188" t="s">
        <v>2444</v>
      </c>
      <c r="D1219" s="187" t="s">
        <v>2402</v>
      </c>
      <c r="E1219" s="180"/>
      <c r="F1219" s="189"/>
      <c r="G1219" s="180"/>
      <c r="H1219" s="180"/>
      <c r="I1219" s="199"/>
      <c r="J1219" s="199"/>
      <c r="K1219" s="180"/>
      <c r="L1219" s="180"/>
      <c r="M1219" s="180"/>
      <c r="N1219" s="201"/>
      <c r="O1219" s="180"/>
      <c r="P1219" s="180"/>
      <c r="Q1219" s="180"/>
      <c r="R1219" s="180"/>
      <c r="S1219" s="186"/>
    </row>
    <row r="1220" spans="1:19" ht="15" hidden="1" x14ac:dyDescent="0.25">
      <c r="A1220" s="157"/>
      <c r="B1220" s="187" t="s">
        <v>2460</v>
      </c>
      <c r="C1220" s="188" t="s">
        <v>2415</v>
      </c>
      <c r="D1220" s="187" t="s">
        <v>2402</v>
      </c>
      <c r="E1220" s="180"/>
      <c r="F1220" s="189"/>
      <c r="G1220" s="180"/>
      <c r="H1220" s="180"/>
      <c r="I1220" s="199"/>
      <c r="J1220" s="199"/>
      <c r="K1220" s="180"/>
      <c r="L1220" s="180"/>
      <c r="M1220" s="180"/>
      <c r="N1220" s="201"/>
      <c r="O1220" s="180"/>
      <c r="P1220" s="180"/>
      <c r="Q1220" s="180"/>
      <c r="R1220" s="180"/>
      <c r="S1220" s="186"/>
    </row>
    <row r="1221" spans="1:19" ht="15" hidden="1" x14ac:dyDescent="0.25">
      <c r="A1221" s="157"/>
      <c r="B1221" s="187" t="s">
        <v>2461</v>
      </c>
      <c r="C1221" s="188" t="s">
        <v>2415</v>
      </c>
      <c r="D1221" s="187" t="s">
        <v>2402</v>
      </c>
      <c r="E1221" s="180"/>
      <c r="F1221" s="189"/>
      <c r="G1221" s="180"/>
      <c r="H1221" s="180"/>
      <c r="I1221" s="199"/>
      <c r="J1221" s="199"/>
      <c r="K1221" s="180"/>
      <c r="L1221" s="180"/>
      <c r="M1221" s="180"/>
      <c r="N1221" s="201"/>
      <c r="O1221" s="180"/>
      <c r="P1221" s="180"/>
      <c r="Q1221" s="180"/>
      <c r="R1221" s="180"/>
      <c r="S1221" s="186"/>
    </row>
    <row r="1222" spans="1:19" ht="15" hidden="1" x14ac:dyDescent="0.25">
      <c r="A1222" s="157"/>
      <c r="B1222" s="187" t="s">
        <v>2462</v>
      </c>
      <c r="C1222" s="188" t="s">
        <v>2408</v>
      </c>
      <c r="D1222" s="187" t="s">
        <v>2402</v>
      </c>
      <c r="E1222" s="180"/>
      <c r="F1222" s="189"/>
      <c r="G1222" s="180"/>
      <c r="H1222" s="180"/>
      <c r="I1222" s="199"/>
      <c r="J1222" s="199"/>
      <c r="K1222" s="180"/>
      <c r="L1222" s="180"/>
      <c r="M1222" s="180"/>
      <c r="N1222" s="201"/>
      <c r="O1222" s="180"/>
      <c r="P1222" s="180"/>
      <c r="Q1222" s="180"/>
      <c r="R1222" s="180"/>
      <c r="S1222" s="186"/>
    </row>
    <row r="1223" spans="1:19" ht="15" hidden="1" x14ac:dyDescent="0.25">
      <c r="A1223" s="157"/>
      <c r="B1223" s="187" t="s">
        <v>2463</v>
      </c>
      <c r="C1223" s="188" t="s">
        <v>2410</v>
      </c>
      <c r="D1223" s="187" t="s">
        <v>2402</v>
      </c>
      <c r="E1223" s="180"/>
      <c r="F1223" s="189"/>
      <c r="G1223" s="180"/>
      <c r="H1223" s="180"/>
      <c r="I1223" s="199"/>
      <c r="J1223" s="199"/>
      <c r="K1223" s="180"/>
      <c r="L1223" s="180"/>
      <c r="M1223" s="180"/>
      <c r="N1223" s="201"/>
      <c r="O1223" s="180"/>
      <c r="P1223" s="180"/>
      <c r="Q1223" s="180"/>
      <c r="R1223" s="180"/>
      <c r="S1223" s="186"/>
    </row>
    <row r="1224" spans="1:19" ht="15" hidden="1" x14ac:dyDescent="0.25">
      <c r="A1224" s="157"/>
      <c r="B1224" s="187" t="s">
        <v>2464</v>
      </c>
      <c r="C1224" s="188" t="s">
        <v>2415</v>
      </c>
      <c r="D1224" s="187" t="s">
        <v>2402</v>
      </c>
      <c r="E1224" s="180"/>
      <c r="F1224" s="189"/>
      <c r="G1224" s="180"/>
      <c r="H1224" s="180"/>
      <c r="I1224" s="199"/>
      <c r="J1224" s="199"/>
      <c r="K1224" s="180"/>
      <c r="L1224" s="180"/>
      <c r="M1224" s="180"/>
      <c r="N1224" s="201"/>
      <c r="O1224" s="180"/>
      <c r="P1224" s="180"/>
      <c r="Q1224" s="180"/>
      <c r="R1224" s="180"/>
      <c r="S1224" s="186"/>
    </row>
    <row r="1225" spans="1:19" ht="15" hidden="1" x14ac:dyDescent="0.25">
      <c r="A1225" s="157"/>
      <c r="B1225" s="187" t="s">
        <v>2465</v>
      </c>
      <c r="C1225" s="188" t="s">
        <v>2466</v>
      </c>
      <c r="D1225" s="187" t="s">
        <v>2402</v>
      </c>
      <c r="E1225" s="180"/>
      <c r="F1225" s="189"/>
      <c r="G1225" s="180"/>
      <c r="H1225" s="180"/>
      <c r="I1225" s="199"/>
      <c r="J1225" s="199"/>
      <c r="K1225" s="180"/>
      <c r="L1225" s="180"/>
      <c r="M1225" s="180"/>
      <c r="N1225" s="201"/>
      <c r="O1225" s="180"/>
      <c r="P1225" s="180"/>
      <c r="Q1225" s="180"/>
      <c r="R1225" s="180"/>
      <c r="S1225" s="186"/>
    </row>
    <row r="1226" spans="1:19" ht="15" hidden="1" x14ac:dyDescent="0.25">
      <c r="A1226" s="157"/>
      <c r="B1226" s="187" t="s">
        <v>2467</v>
      </c>
      <c r="C1226" s="188" t="s">
        <v>2468</v>
      </c>
      <c r="D1226" s="187" t="s">
        <v>2402</v>
      </c>
      <c r="E1226" s="180"/>
      <c r="F1226" s="189"/>
      <c r="G1226" s="180"/>
      <c r="H1226" s="180"/>
      <c r="I1226" s="199"/>
      <c r="J1226" s="199"/>
      <c r="K1226" s="180"/>
      <c r="L1226" s="180"/>
      <c r="M1226" s="180"/>
      <c r="N1226" s="201"/>
      <c r="O1226" s="180"/>
      <c r="P1226" s="180"/>
      <c r="Q1226" s="180"/>
      <c r="R1226" s="180"/>
      <c r="S1226" s="186"/>
    </row>
    <row r="1227" spans="1:19" ht="15" hidden="1" x14ac:dyDescent="0.25">
      <c r="A1227" s="157"/>
      <c r="B1227" s="187" t="s">
        <v>2469</v>
      </c>
      <c r="C1227" s="188" t="s">
        <v>2470</v>
      </c>
      <c r="D1227" s="187" t="s">
        <v>2402</v>
      </c>
      <c r="E1227" s="180"/>
      <c r="F1227" s="189"/>
      <c r="G1227" s="180"/>
      <c r="H1227" s="180"/>
      <c r="I1227" s="199"/>
      <c r="J1227" s="199"/>
      <c r="K1227" s="180"/>
      <c r="L1227" s="180"/>
      <c r="M1227" s="180"/>
      <c r="N1227" s="201"/>
      <c r="O1227" s="180"/>
      <c r="P1227" s="180"/>
      <c r="Q1227" s="180"/>
      <c r="R1227" s="180"/>
      <c r="S1227" s="186"/>
    </row>
    <row r="1228" spans="1:19" ht="15" hidden="1" x14ac:dyDescent="0.25">
      <c r="A1228" s="157"/>
      <c r="B1228" s="187" t="s">
        <v>2471</v>
      </c>
      <c r="C1228" s="188" t="s">
        <v>2466</v>
      </c>
      <c r="D1228" s="187" t="s">
        <v>2402</v>
      </c>
      <c r="E1228" s="180"/>
      <c r="F1228" s="189"/>
      <c r="G1228" s="180"/>
      <c r="H1228" s="180"/>
      <c r="I1228" s="199"/>
      <c r="J1228" s="199"/>
      <c r="K1228" s="180"/>
      <c r="L1228" s="180"/>
      <c r="M1228" s="180"/>
      <c r="N1228" s="201"/>
      <c r="O1228" s="180"/>
      <c r="P1228" s="180"/>
      <c r="Q1228" s="180"/>
      <c r="R1228" s="180"/>
      <c r="S1228" s="186"/>
    </row>
    <row r="1229" spans="1:19" ht="15" hidden="1" x14ac:dyDescent="0.25">
      <c r="A1229" s="157"/>
      <c r="B1229" s="187" t="s">
        <v>2472</v>
      </c>
      <c r="C1229" s="188" t="s">
        <v>2468</v>
      </c>
      <c r="D1229" s="187" t="s">
        <v>2402</v>
      </c>
      <c r="E1229" s="180"/>
      <c r="F1229" s="189"/>
      <c r="G1229" s="180"/>
      <c r="H1229" s="180"/>
      <c r="I1229" s="199"/>
      <c r="J1229" s="199"/>
      <c r="K1229" s="180"/>
      <c r="L1229" s="180"/>
      <c r="M1229" s="180"/>
      <c r="N1229" s="201"/>
      <c r="O1229" s="180"/>
      <c r="P1229" s="180"/>
      <c r="Q1229" s="180"/>
      <c r="R1229" s="180"/>
      <c r="S1229" s="186"/>
    </row>
    <row r="1230" spans="1:19" ht="15" hidden="1" x14ac:dyDescent="0.25">
      <c r="A1230" s="157"/>
      <c r="B1230" s="187" t="s">
        <v>2473</v>
      </c>
      <c r="C1230" s="188" t="s">
        <v>2470</v>
      </c>
      <c r="D1230" s="187" t="s">
        <v>2402</v>
      </c>
      <c r="E1230" s="180"/>
      <c r="F1230" s="189"/>
      <c r="G1230" s="180"/>
      <c r="H1230" s="180"/>
      <c r="I1230" s="199"/>
      <c r="J1230" s="199"/>
      <c r="K1230" s="180"/>
      <c r="L1230" s="180"/>
      <c r="M1230" s="180"/>
      <c r="N1230" s="201"/>
      <c r="O1230" s="180"/>
      <c r="P1230" s="180"/>
      <c r="Q1230" s="180"/>
      <c r="R1230" s="180"/>
      <c r="S1230" s="186"/>
    </row>
    <row r="1231" spans="1:19" ht="15" hidden="1" x14ac:dyDescent="0.25">
      <c r="A1231" s="157"/>
      <c r="B1231" s="187" t="s">
        <v>2474</v>
      </c>
      <c r="C1231" s="188" t="s">
        <v>2466</v>
      </c>
      <c r="D1231" s="187" t="s">
        <v>2402</v>
      </c>
      <c r="E1231" s="180"/>
      <c r="F1231" s="189"/>
      <c r="G1231" s="180"/>
      <c r="H1231" s="180"/>
      <c r="I1231" s="199"/>
      <c r="J1231" s="199"/>
      <c r="K1231" s="180"/>
      <c r="L1231" s="180"/>
      <c r="M1231" s="180"/>
      <c r="N1231" s="201"/>
      <c r="O1231" s="180"/>
      <c r="P1231" s="180"/>
      <c r="Q1231" s="180"/>
      <c r="R1231" s="180"/>
      <c r="S1231" s="186"/>
    </row>
    <row r="1232" spans="1:19" ht="15" hidden="1" x14ac:dyDescent="0.25">
      <c r="A1232" s="157"/>
      <c r="B1232" s="187" t="s">
        <v>2475</v>
      </c>
      <c r="C1232" s="188" t="s">
        <v>2468</v>
      </c>
      <c r="D1232" s="187" t="s">
        <v>2402</v>
      </c>
      <c r="E1232" s="180"/>
      <c r="F1232" s="189"/>
      <c r="G1232" s="180"/>
      <c r="H1232" s="180"/>
      <c r="I1232" s="199"/>
      <c r="J1232" s="199"/>
      <c r="K1232" s="180"/>
      <c r="L1232" s="180"/>
      <c r="M1232" s="180"/>
      <c r="N1232" s="201"/>
      <c r="O1232" s="180"/>
      <c r="P1232" s="180"/>
      <c r="Q1232" s="180"/>
      <c r="R1232" s="180"/>
      <c r="S1232" s="186"/>
    </row>
    <row r="1233" spans="1:19" ht="15" hidden="1" x14ac:dyDescent="0.25">
      <c r="A1233" s="157"/>
      <c r="B1233" s="187" t="s">
        <v>2476</v>
      </c>
      <c r="C1233" s="188" t="s">
        <v>2470</v>
      </c>
      <c r="D1233" s="187" t="s">
        <v>2402</v>
      </c>
      <c r="E1233" s="180"/>
      <c r="F1233" s="189"/>
      <c r="G1233" s="180"/>
      <c r="H1233" s="180"/>
      <c r="I1233" s="199"/>
      <c r="J1233" s="199"/>
      <c r="K1233" s="180"/>
      <c r="L1233" s="180"/>
      <c r="M1233" s="180"/>
      <c r="N1233" s="201"/>
      <c r="O1233" s="180"/>
      <c r="P1233" s="180"/>
      <c r="Q1233" s="180"/>
      <c r="R1233" s="180"/>
      <c r="S1233" s="186"/>
    </row>
    <row r="1234" spans="1:19" ht="15" hidden="1" x14ac:dyDescent="0.25">
      <c r="A1234" s="157"/>
      <c r="B1234" s="187" t="s">
        <v>2477</v>
      </c>
      <c r="C1234" s="188" t="s">
        <v>2478</v>
      </c>
      <c r="D1234" s="187" t="s">
        <v>2402</v>
      </c>
      <c r="E1234" s="180"/>
      <c r="F1234" s="189"/>
      <c r="G1234" s="180"/>
      <c r="H1234" s="180"/>
      <c r="I1234" s="199"/>
      <c r="J1234" s="199"/>
      <c r="K1234" s="180"/>
      <c r="L1234" s="180"/>
      <c r="M1234" s="180"/>
      <c r="N1234" s="201"/>
      <c r="O1234" s="180"/>
      <c r="P1234" s="180"/>
      <c r="Q1234" s="180"/>
      <c r="R1234" s="180"/>
      <c r="S1234" s="186"/>
    </row>
    <row r="1235" spans="1:19" ht="15" hidden="1" x14ac:dyDescent="0.25">
      <c r="A1235" s="157"/>
      <c r="B1235" s="187" t="s">
        <v>2479</v>
      </c>
      <c r="C1235" s="188" t="s">
        <v>2480</v>
      </c>
      <c r="D1235" s="187" t="s">
        <v>2402</v>
      </c>
      <c r="E1235" s="180"/>
      <c r="F1235" s="189"/>
      <c r="G1235" s="180"/>
      <c r="H1235" s="180"/>
      <c r="I1235" s="199"/>
      <c r="J1235" s="199"/>
      <c r="K1235" s="180"/>
      <c r="L1235" s="180"/>
      <c r="M1235" s="180"/>
      <c r="N1235" s="201"/>
      <c r="O1235" s="180"/>
      <c r="P1235" s="180"/>
      <c r="Q1235" s="180"/>
      <c r="R1235" s="180"/>
      <c r="S1235" s="186"/>
    </row>
    <row r="1236" spans="1:19" ht="15" hidden="1" x14ac:dyDescent="0.25">
      <c r="A1236" s="157"/>
      <c r="B1236" s="187" t="s">
        <v>2481</v>
      </c>
      <c r="C1236" s="188" t="s">
        <v>2482</v>
      </c>
      <c r="D1236" s="187" t="s">
        <v>2402</v>
      </c>
      <c r="E1236" s="180"/>
      <c r="F1236" s="189"/>
      <c r="G1236" s="180"/>
      <c r="H1236" s="180"/>
      <c r="I1236" s="199"/>
      <c r="J1236" s="199"/>
      <c r="K1236" s="180"/>
      <c r="L1236" s="180"/>
      <c r="M1236" s="180"/>
      <c r="N1236" s="201"/>
      <c r="O1236" s="180"/>
      <c r="P1236" s="180"/>
      <c r="Q1236" s="180"/>
      <c r="R1236" s="180"/>
      <c r="S1236" s="186"/>
    </row>
    <row r="1237" spans="1:19" ht="15" hidden="1" x14ac:dyDescent="0.25">
      <c r="A1237" s="157"/>
      <c r="B1237" s="187" t="s">
        <v>2483</v>
      </c>
      <c r="C1237" s="188" t="s">
        <v>2484</v>
      </c>
      <c r="D1237" s="187" t="s">
        <v>2402</v>
      </c>
      <c r="E1237" s="180"/>
      <c r="F1237" s="189"/>
      <c r="G1237" s="180"/>
      <c r="H1237" s="180"/>
      <c r="I1237" s="199"/>
      <c r="J1237" s="199"/>
      <c r="K1237" s="180"/>
      <c r="L1237" s="180"/>
      <c r="M1237" s="180"/>
      <c r="N1237" s="201"/>
      <c r="O1237" s="180"/>
      <c r="P1237" s="180"/>
      <c r="Q1237" s="180"/>
      <c r="R1237" s="180"/>
      <c r="S1237" s="186"/>
    </row>
    <row r="1238" spans="1:19" ht="15" hidden="1" x14ac:dyDescent="0.25">
      <c r="A1238" s="157"/>
      <c r="B1238" s="187" t="s">
        <v>2485</v>
      </c>
      <c r="C1238" s="188" t="s">
        <v>2486</v>
      </c>
      <c r="D1238" s="187" t="s">
        <v>2402</v>
      </c>
      <c r="E1238" s="180"/>
      <c r="F1238" s="189"/>
      <c r="G1238" s="180"/>
      <c r="H1238" s="180"/>
      <c r="I1238" s="199"/>
      <c r="J1238" s="199"/>
      <c r="K1238" s="180"/>
      <c r="L1238" s="180"/>
      <c r="M1238" s="180"/>
      <c r="N1238" s="201"/>
      <c r="O1238" s="180"/>
      <c r="P1238" s="180"/>
      <c r="Q1238" s="180"/>
      <c r="R1238" s="180"/>
      <c r="S1238" s="186"/>
    </row>
    <row r="1239" spans="1:19" ht="15" hidden="1" x14ac:dyDescent="0.25">
      <c r="A1239" s="157"/>
      <c r="B1239" s="187" t="s">
        <v>2487</v>
      </c>
      <c r="C1239" s="188" t="s">
        <v>2482</v>
      </c>
      <c r="D1239" s="187" t="s">
        <v>2402</v>
      </c>
      <c r="E1239" s="180"/>
      <c r="F1239" s="189"/>
      <c r="G1239" s="180"/>
      <c r="H1239" s="180"/>
      <c r="I1239" s="199"/>
      <c r="J1239" s="199"/>
      <c r="K1239" s="180"/>
      <c r="L1239" s="180"/>
      <c r="M1239" s="180"/>
      <c r="N1239" s="201"/>
      <c r="O1239" s="180"/>
      <c r="P1239" s="180"/>
      <c r="Q1239" s="180"/>
      <c r="R1239" s="180"/>
      <c r="S1239" s="186"/>
    </row>
    <row r="1240" spans="1:19" ht="15" hidden="1" x14ac:dyDescent="0.25">
      <c r="A1240" s="157"/>
      <c r="B1240" s="187" t="s">
        <v>2488</v>
      </c>
      <c r="C1240" s="188" t="s">
        <v>2489</v>
      </c>
      <c r="D1240" s="187" t="s">
        <v>2402</v>
      </c>
      <c r="E1240" s="180"/>
      <c r="F1240" s="189"/>
      <c r="G1240" s="180"/>
      <c r="H1240" s="180"/>
      <c r="I1240" s="199"/>
      <c r="J1240" s="199"/>
      <c r="K1240" s="180"/>
      <c r="L1240" s="180"/>
      <c r="M1240" s="180"/>
      <c r="N1240" s="201"/>
      <c r="O1240" s="180"/>
      <c r="P1240" s="180"/>
      <c r="Q1240" s="180"/>
      <c r="R1240" s="180"/>
      <c r="S1240" s="186"/>
    </row>
    <row r="1241" spans="1:19" ht="15" hidden="1" x14ac:dyDescent="0.25">
      <c r="A1241" s="157"/>
      <c r="B1241" s="187" t="s">
        <v>2490</v>
      </c>
      <c r="C1241" s="188" t="s">
        <v>2466</v>
      </c>
      <c r="D1241" s="187" t="s">
        <v>2402</v>
      </c>
      <c r="E1241" s="180"/>
      <c r="F1241" s="189"/>
      <c r="G1241" s="180"/>
      <c r="H1241" s="180"/>
      <c r="I1241" s="199"/>
      <c r="J1241" s="199"/>
      <c r="K1241" s="180"/>
      <c r="L1241" s="180"/>
      <c r="M1241" s="180"/>
      <c r="N1241" s="201"/>
      <c r="O1241" s="180"/>
      <c r="P1241" s="180"/>
      <c r="Q1241" s="180"/>
      <c r="R1241" s="180"/>
      <c r="S1241" s="186"/>
    </row>
    <row r="1242" spans="1:19" ht="15" hidden="1" x14ac:dyDescent="0.25">
      <c r="A1242" s="157"/>
      <c r="B1242" s="187" t="s">
        <v>2491</v>
      </c>
      <c r="C1242" s="188" t="s">
        <v>2468</v>
      </c>
      <c r="D1242" s="187" t="s">
        <v>2402</v>
      </c>
      <c r="E1242" s="180"/>
      <c r="F1242" s="189"/>
      <c r="G1242" s="180"/>
      <c r="H1242" s="180"/>
      <c r="I1242" s="199"/>
      <c r="J1242" s="199"/>
      <c r="K1242" s="180"/>
      <c r="L1242" s="180"/>
      <c r="M1242" s="180"/>
      <c r="N1242" s="201"/>
      <c r="O1242" s="180"/>
      <c r="P1242" s="180"/>
      <c r="Q1242" s="180"/>
      <c r="R1242" s="180"/>
      <c r="S1242" s="186"/>
    </row>
    <row r="1243" spans="1:19" ht="15" hidden="1" x14ac:dyDescent="0.25">
      <c r="A1243" s="157"/>
      <c r="B1243" s="187" t="s">
        <v>2492</v>
      </c>
      <c r="C1243" s="188" t="s">
        <v>2470</v>
      </c>
      <c r="D1243" s="187" t="s">
        <v>2402</v>
      </c>
      <c r="E1243" s="180"/>
      <c r="F1243" s="189"/>
      <c r="G1243" s="180"/>
      <c r="H1243" s="180"/>
      <c r="I1243" s="199"/>
      <c r="J1243" s="199"/>
      <c r="K1243" s="180"/>
      <c r="L1243" s="180"/>
      <c r="M1243" s="180"/>
      <c r="N1243" s="201"/>
      <c r="O1243" s="180"/>
      <c r="P1243" s="180"/>
      <c r="Q1243" s="180"/>
      <c r="R1243" s="180"/>
      <c r="S1243" s="186"/>
    </row>
    <row r="1244" spans="1:19" ht="15" hidden="1" x14ac:dyDescent="0.25">
      <c r="A1244" s="157"/>
      <c r="B1244" s="187" t="s">
        <v>2493</v>
      </c>
      <c r="C1244" s="188" t="s">
        <v>2486</v>
      </c>
      <c r="D1244" s="187" t="s">
        <v>2402</v>
      </c>
      <c r="E1244" s="180"/>
      <c r="F1244" s="189"/>
      <c r="G1244" s="180"/>
      <c r="H1244" s="180"/>
      <c r="I1244" s="199"/>
      <c r="J1244" s="199"/>
      <c r="K1244" s="180"/>
      <c r="L1244" s="180"/>
      <c r="M1244" s="180"/>
      <c r="N1244" s="201"/>
      <c r="O1244" s="180"/>
      <c r="P1244" s="180"/>
      <c r="Q1244" s="180"/>
      <c r="R1244" s="180"/>
      <c r="S1244" s="186"/>
    </row>
    <row r="1245" spans="1:19" ht="15" hidden="1" x14ac:dyDescent="0.25">
      <c r="A1245" s="157"/>
      <c r="B1245" s="187" t="s">
        <v>2494</v>
      </c>
      <c r="C1245" s="188" t="s">
        <v>2482</v>
      </c>
      <c r="D1245" s="187" t="s">
        <v>2402</v>
      </c>
      <c r="E1245" s="180"/>
      <c r="F1245" s="189"/>
      <c r="G1245" s="180"/>
      <c r="H1245" s="180"/>
      <c r="I1245" s="199"/>
      <c r="J1245" s="199"/>
      <c r="K1245" s="180"/>
      <c r="L1245" s="180"/>
      <c r="M1245" s="180"/>
      <c r="N1245" s="201"/>
      <c r="O1245" s="180"/>
      <c r="P1245" s="180"/>
      <c r="Q1245" s="180"/>
      <c r="R1245" s="180"/>
      <c r="S1245" s="186"/>
    </row>
    <row r="1246" spans="1:19" ht="15" hidden="1" x14ac:dyDescent="0.25">
      <c r="A1246" s="157"/>
      <c r="B1246" s="187" t="s">
        <v>2495</v>
      </c>
      <c r="C1246" s="188" t="s">
        <v>2489</v>
      </c>
      <c r="D1246" s="187" t="s">
        <v>2402</v>
      </c>
      <c r="E1246" s="180"/>
      <c r="F1246" s="189"/>
      <c r="G1246" s="180"/>
      <c r="H1246" s="180"/>
      <c r="I1246" s="199"/>
      <c r="J1246" s="199"/>
      <c r="K1246" s="180"/>
      <c r="L1246" s="180"/>
      <c r="M1246" s="180"/>
      <c r="N1246" s="201"/>
      <c r="O1246" s="180"/>
      <c r="P1246" s="180"/>
      <c r="Q1246" s="180"/>
      <c r="R1246" s="180"/>
      <c r="S1246" s="186"/>
    </row>
    <row r="1247" spans="1:19" ht="15" hidden="1" x14ac:dyDescent="0.25">
      <c r="A1247" s="157"/>
      <c r="B1247" s="187" t="s">
        <v>2496</v>
      </c>
      <c r="C1247" s="188" t="s">
        <v>2466</v>
      </c>
      <c r="D1247" s="187" t="s">
        <v>2402</v>
      </c>
      <c r="E1247" s="180"/>
      <c r="F1247" s="189"/>
      <c r="G1247" s="180"/>
      <c r="H1247" s="180"/>
      <c r="I1247" s="199"/>
      <c r="J1247" s="199"/>
      <c r="K1247" s="180"/>
      <c r="L1247" s="180"/>
      <c r="M1247" s="180"/>
      <c r="N1247" s="201"/>
      <c r="O1247" s="180"/>
      <c r="P1247" s="180"/>
      <c r="Q1247" s="180"/>
      <c r="R1247" s="180"/>
      <c r="S1247" s="186"/>
    </row>
    <row r="1248" spans="1:19" ht="15" hidden="1" x14ac:dyDescent="0.25">
      <c r="A1248" s="157"/>
      <c r="B1248" s="187" t="s">
        <v>2497</v>
      </c>
      <c r="C1248" s="188" t="s">
        <v>2468</v>
      </c>
      <c r="D1248" s="187" t="s">
        <v>2402</v>
      </c>
      <c r="E1248" s="180"/>
      <c r="F1248" s="189"/>
      <c r="G1248" s="180"/>
      <c r="H1248" s="180"/>
      <c r="I1248" s="199"/>
      <c r="J1248" s="199"/>
      <c r="K1248" s="180"/>
      <c r="L1248" s="180"/>
      <c r="M1248" s="180"/>
      <c r="N1248" s="201"/>
      <c r="O1248" s="180"/>
      <c r="P1248" s="180"/>
      <c r="Q1248" s="180"/>
      <c r="R1248" s="180"/>
      <c r="S1248" s="186"/>
    </row>
    <row r="1249" spans="1:19" ht="15" hidden="1" x14ac:dyDescent="0.25">
      <c r="A1249" s="157"/>
      <c r="B1249" s="187" t="s">
        <v>2498</v>
      </c>
      <c r="C1249" s="188" t="s">
        <v>2470</v>
      </c>
      <c r="D1249" s="187" t="s">
        <v>2402</v>
      </c>
      <c r="E1249" s="180"/>
      <c r="F1249" s="189"/>
      <c r="G1249" s="180"/>
      <c r="H1249" s="180"/>
      <c r="I1249" s="199"/>
      <c r="J1249" s="199"/>
      <c r="K1249" s="180"/>
      <c r="L1249" s="180"/>
      <c r="M1249" s="180"/>
      <c r="N1249" s="201"/>
      <c r="O1249" s="180"/>
      <c r="P1249" s="180"/>
      <c r="Q1249" s="180"/>
      <c r="R1249" s="180"/>
      <c r="S1249" s="186"/>
    </row>
    <row r="1250" spans="1:19" ht="15" hidden="1" x14ac:dyDescent="0.25">
      <c r="A1250" s="157"/>
      <c r="B1250" s="187" t="s">
        <v>2499</v>
      </c>
      <c r="C1250" s="188" t="s">
        <v>2466</v>
      </c>
      <c r="D1250" s="187" t="s">
        <v>2402</v>
      </c>
      <c r="E1250" s="180"/>
      <c r="F1250" s="189"/>
      <c r="G1250" s="180"/>
      <c r="H1250" s="180"/>
      <c r="I1250" s="199"/>
      <c r="J1250" s="199"/>
      <c r="K1250" s="180"/>
      <c r="L1250" s="180"/>
      <c r="M1250" s="180"/>
      <c r="N1250" s="201"/>
      <c r="O1250" s="180"/>
      <c r="P1250" s="180"/>
      <c r="Q1250" s="180"/>
      <c r="R1250" s="180"/>
      <c r="S1250" s="186"/>
    </row>
    <row r="1251" spans="1:19" ht="15" hidden="1" x14ac:dyDescent="0.25">
      <c r="A1251" s="157"/>
      <c r="B1251" s="187" t="s">
        <v>2500</v>
      </c>
      <c r="C1251" s="188" t="s">
        <v>2468</v>
      </c>
      <c r="D1251" s="187" t="s">
        <v>2402</v>
      </c>
      <c r="E1251" s="180"/>
      <c r="F1251" s="189"/>
      <c r="G1251" s="180"/>
      <c r="H1251" s="180"/>
      <c r="I1251" s="199"/>
      <c r="J1251" s="199"/>
      <c r="K1251" s="180"/>
      <c r="L1251" s="180"/>
      <c r="M1251" s="180"/>
      <c r="N1251" s="201"/>
      <c r="O1251" s="180"/>
      <c r="P1251" s="180"/>
      <c r="Q1251" s="180"/>
      <c r="R1251" s="180"/>
      <c r="S1251" s="186"/>
    </row>
    <row r="1252" spans="1:19" ht="15" hidden="1" x14ac:dyDescent="0.25">
      <c r="A1252" s="157"/>
      <c r="B1252" s="187" t="s">
        <v>2501</v>
      </c>
      <c r="C1252" s="188" t="s">
        <v>2470</v>
      </c>
      <c r="D1252" s="187" t="s">
        <v>2402</v>
      </c>
      <c r="E1252" s="180"/>
      <c r="F1252" s="189"/>
      <c r="G1252" s="180"/>
      <c r="H1252" s="180"/>
      <c r="I1252" s="199"/>
      <c r="J1252" s="199"/>
      <c r="K1252" s="180"/>
      <c r="L1252" s="180"/>
      <c r="M1252" s="180"/>
      <c r="N1252" s="201"/>
      <c r="O1252" s="180"/>
      <c r="P1252" s="180"/>
      <c r="Q1252" s="180"/>
      <c r="R1252" s="180"/>
      <c r="S1252" s="186"/>
    </row>
    <row r="1253" spans="1:19" ht="15" hidden="1" x14ac:dyDescent="0.25">
      <c r="A1253" s="157"/>
      <c r="B1253" s="187" t="s">
        <v>2502</v>
      </c>
      <c r="C1253" s="188" t="s">
        <v>2468</v>
      </c>
      <c r="D1253" s="187" t="s">
        <v>2402</v>
      </c>
      <c r="E1253" s="180"/>
      <c r="F1253" s="189"/>
      <c r="G1253" s="180"/>
      <c r="H1253" s="180"/>
      <c r="I1253" s="199"/>
      <c r="J1253" s="199"/>
      <c r="K1253" s="180"/>
      <c r="L1253" s="180"/>
      <c r="M1253" s="180"/>
      <c r="N1253" s="201"/>
      <c r="O1253" s="180"/>
      <c r="P1253" s="180"/>
      <c r="Q1253" s="180"/>
      <c r="R1253" s="180"/>
      <c r="S1253" s="186"/>
    </row>
    <row r="1254" spans="1:19" ht="15" hidden="1" x14ac:dyDescent="0.25">
      <c r="A1254" s="157"/>
      <c r="B1254" s="187" t="s">
        <v>2503</v>
      </c>
      <c r="C1254" s="188" t="s">
        <v>2466</v>
      </c>
      <c r="D1254" s="187" t="s">
        <v>2402</v>
      </c>
      <c r="E1254" s="180"/>
      <c r="F1254" s="189"/>
      <c r="G1254" s="180"/>
      <c r="H1254" s="180"/>
      <c r="I1254" s="199"/>
      <c r="J1254" s="199"/>
      <c r="K1254" s="180"/>
      <c r="L1254" s="180"/>
      <c r="M1254" s="180"/>
      <c r="N1254" s="201"/>
      <c r="O1254" s="180"/>
      <c r="P1254" s="180"/>
      <c r="Q1254" s="180"/>
      <c r="R1254" s="180"/>
      <c r="S1254" s="186"/>
    </row>
    <row r="1255" spans="1:19" ht="15" hidden="1" x14ac:dyDescent="0.25">
      <c r="A1255" s="157"/>
      <c r="B1255" s="187" t="s">
        <v>2504</v>
      </c>
      <c r="C1255" s="188" t="s">
        <v>2468</v>
      </c>
      <c r="D1255" s="187" t="s">
        <v>2402</v>
      </c>
      <c r="E1255" s="180"/>
      <c r="F1255" s="189"/>
      <c r="G1255" s="180"/>
      <c r="H1255" s="180"/>
      <c r="I1255" s="199"/>
      <c r="J1255" s="199"/>
      <c r="K1255" s="180"/>
      <c r="L1255" s="180"/>
      <c r="M1255" s="180"/>
      <c r="N1255" s="201"/>
      <c r="O1255" s="180"/>
      <c r="P1255" s="180"/>
      <c r="Q1255" s="180"/>
      <c r="R1255" s="180"/>
      <c r="S1255" s="186"/>
    </row>
    <row r="1256" spans="1:19" ht="15" hidden="1" x14ac:dyDescent="0.25">
      <c r="A1256" s="157"/>
      <c r="B1256" s="187" t="s">
        <v>2505</v>
      </c>
      <c r="C1256" s="188" t="s">
        <v>2470</v>
      </c>
      <c r="D1256" s="187" t="s">
        <v>2402</v>
      </c>
      <c r="E1256" s="180"/>
      <c r="F1256" s="189"/>
      <c r="G1256" s="180"/>
      <c r="H1256" s="180"/>
      <c r="I1256" s="199"/>
      <c r="J1256" s="199"/>
      <c r="K1256" s="180"/>
      <c r="L1256" s="180"/>
      <c r="M1256" s="180"/>
      <c r="N1256" s="201"/>
      <c r="O1256" s="180"/>
      <c r="P1256" s="180"/>
      <c r="Q1256" s="180"/>
      <c r="R1256" s="180"/>
      <c r="S1256" s="186"/>
    </row>
    <row r="1257" spans="1:19" ht="15" hidden="1" x14ac:dyDescent="0.25">
      <c r="A1257" s="157"/>
      <c r="B1257" s="187" t="s">
        <v>2506</v>
      </c>
      <c r="C1257" s="188" t="s">
        <v>2466</v>
      </c>
      <c r="D1257" s="187" t="s">
        <v>2402</v>
      </c>
      <c r="E1257" s="180"/>
      <c r="F1257" s="189"/>
      <c r="G1257" s="180"/>
      <c r="H1257" s="180"/>
      <c r="I1257" s="199"/>
      <c r="J1257" s="199"/>
      <c r="K1257" s="180"/>
      <c r="L1257" s="180"/>
      <c r="M1257" s="180"/>
      <c r="N1257" s="201"/>
      <c r="O1257" s="180"/>
      <c r="P1257" s="180"/>
      <c r="Q1257" s="180"/>
      <c r="R1257" s="180"/>
      <c r="S1257" s="186"/>
    </row>
    <row r="1258" spans="1:19" ht="15" hidden="1" x14ac:dyDescent="0.25">
      <c r="A1258" s="157"/>
      <c r="B1258" s="187" t="s">
        <v>2507</v>
      </c>
      <c r="C1258" s="188" t="s">
        <v>2468</v>
      </c>
      <c r="D1258" s="187" t="s">
        <v>2402</v>
      </c>
      <c r="E1258" s="180"/>
      <c r="F1258" s="189"/>
      <c r="G1258" s="180"/>
      <c r="H1258" s="180"/>
      <c r="I1258" s="199"/>
      <c r="J1258" s="199"/>
      <c r="K1258" s="180"/>
      <c r="L1258" s="180"/>
      <c r="M1258" s="180"/>
      <c r="N1258" s="201"/>
      <c r="O1258" s="180"/>
      <c r="P1258" s="180"/>
      <c r="Q1258" s="180"/>
      <c r="R1258" s="180"/>
      <c r="S1258" s="186"/>
    </row>
    <row r="1259" spans="1:19" ht="15" hidden="1" x14ac:dyDescent="0.25">
      <c r="A1259" s="157"/>
      <c r="B1259" s="187" t="s">
        <v>2508</v>
      </c>
      <c r="C1259" s="188" t="s">
        <v>2470</v>
      </c>
      <c r="D1259" s="187" t="s">
        <v>2402</v>
      </c>
      <c r="E1259" s="180"/>
      <c r="F1259" s="189"/>
      <c r="G1259" s="180"/>
      <c r="H1259" s="180"/>
      <c r="I1259" s="199"/>
      <c r="J1259" s="199"/>
      <c r="K1259" s="180"/>
      <c r="L1259" s="180"/>
      <c r="M1259" s="180"/>
      <c r="N1259" s="201"/>
      <c r="O1259" s="180"/>
      <c r="P1259" s="180"/>
      <c r="Q1259" s="180"/>
      <c r="R1259" s="180"/>
      <c r="S1259" s="186"/>
    </row>
    <row r="1260" spans="1:19" ht="15" hidden="1" x14ac:dyDescent="0.25">
      <c r="A1260" s="157"/>
      <c r="B1260" s="187" t="s">
        <v>2509</v>
      </c>
      <c r="C1260" s="188" t="s">
        <v>2466</v>
      </c>
      <c r="D1260" s="187" t="s">
        <v>2402</v>
      </c>
      <c r="E1260" s="180"/>
      <c r="F1260" s="189"/>
      <c r="G1260" s="180"/>
      <c r="H1260" s="180"/>
      <c r="I1260" s="199"/>
      <c r="J1260" s="199"/>
      <c r="K1260" s="180"/>
      <c r="L1260" s="180"/>
      <c r="M1260" s="180"/>
      <c r="N1260" s="201"/>
      <c r="O1260" s="180"/>
      <c r="P1260" s="180"/>
      <c r="Q1260" s="180"/>
      <c r="R1260" s="180"/>
      <c r="S1260" s="186"/>
    </row>
    <row r="1261" spans="1:19" ht="15" hidden="1" x14ac:dyDescent="0.25">
      <c r="A1261" s="157"/>
      <c r="B1261" s="187" t="s">
        <v>2510</v>
      </c>
      <c r="C1261" s="188" t="s">
        <v>2468</v>
      </c>
      <c r="D1261" s="187" t="s">
        <v>2402</v>
      </c>
      <c r="E1261" s="180"/>
      <c r="F1261" s="189"/>
      <c r="G1261" s="180"/>
      <c r="H1261" s="180"/>
      <c r="I1261" s="199"/>
      <c r="J1261" s="199"/>
      <c r="K1261" s="180"/>
      <c r="L1261" s="180"/>
      <c r="M1261" s="180"/>
      <c r="N1261" s="201"/>
      <c r="O1261" s="180"/>
      <c r="P1261" s="180"/>
      <c r="Q1261" s="180"/>
      <c r="R1261" s="180"/>
      <c r="S1261" s="186"/>
    </row>
    <row r="1262" spans="1:19" ht="15" hidden="1" x14ac:dyDescent="0.25">
      <c r="A1262" s="157"/>
      <c r="B1262" s="187" t="s">
        <v>2511</v>
      </c>
      <c r="C1262" s="188" t="s">
        <v>2470</v>
      </c>
      <c r="D1262" s="187" t="s">
        <v>2402</v>
      </c>
      <c r="E1262" s="180"/>
      <c r="F1262" s="189"/>
      <c r="G1262" s="180"/>
      <c r="H1262" s="180"/>
      <c r="I1262" s="199"/>
      <c r="J1262" s="199"/>
      <c r="K1262" s="180"/>
      <c r="L1262" s="180"/>
      <c r="M1262" s="180"/>
      <c r="N1262" s="201"/>
      <c r="O1262" s="180"/>
      <c r="P1262" s="180"/>
      <c r="Q1262" s="180"/>
      <c r="R1262" s="180"/>
      <c r="S1262" s="186"/>
    </row>
    <row r="1263" spans="1:19" ht="15" hidden="1" x14ac:dyDescent="0.25">
      <c r="A1263" s="157"/>
      <c r="B1263" s="187" t="s">
        <v>2512</v>
      </c>
      <c r="C1263" s="188" t="s">
        <v>2466</v>
      </c>
      <c r="D1263" s="187" t="s">
        <v>2402</v>
      </c>
      <c r="E1263" s="180"/>
      <c r="F1263" s="189"/>
      <c r="G1263" s="180"/>
      <c r="H1263" s="180"/>
      <c r="I1263" s="199"/>
      <c r="J1263" s="199"/>
      <c r="K1263" s="180"/>
      <c r="L1263" s="180"/>
      <c r="M1263" s="180"/>
      <c r="N1263" s="201"/>
      <c r="O1263" s="180"/>
      <c r="P1263" s="180"/>
      <c r="Q1263" s="180"/>
      <c r="R1263" s="180"/>
      <c r="S1263" s="186"/>
    </row>
    <row r="1264" spans="1:19" ht="15" hidden="1" x14ac:dyDescent="0.25">
      <c r="A1264" s="157"/>
      <c r="B1264" s="187" t="s">
        <v>2513</v>
      </c>
      <c r="C1264" s="188" t="s">
        <v>2468</v>
      </c>
      <c r="D1264" s="187" t="s">
        <v>2402</v>
      </c>
      <c r="E1264" s="180"/>
      <c r="F1264" s="189"/>
      <c r="G1264" s="180"/>
      <c r="H1264" s="180"/>
      <c r="I1264" s="199"/>
      <c r="J1264" s="199"/>
      <c r="K1264" s="180"/>
      <c r="L1264" s="180"/>
      <c r="M1264" s="180"/>
      <c r="N1264" s="201"/>
      <c r="O1264" s="180"/>
      <c r="P1264" s="180"/>
      <c r="Q1264" s="180"/>
      <c r="R1264" s="180"/>
      <c r="S1264" s="186"/>
    </row>
    <row r="1265" spans="1:19" ht="15" hidden="1" x14ac:dyDescent="0.25">
      <c r="A1265" s="157"/>
      <c r="B1265" s="187" t="s">
        <v>2514</v>
      </c>
      <c r="C1265" s="188" t="s">
        <v>2470</v>
      </c>
      <c r="D1265" s="187" t="s">
        <v>2402</v>
      </c>
      <c r="E1265" s="180"/>
      <c r="F1265" s="189"/>
      <c r="G1265" s="180"/>
      <c r="H1265" s="180"/>
      <c r="I1265" s="199"/>
      <c r="J1265" s="199"/>
      <c r="K1265" s="180"/>
      <c r="L1265" s="180"/>
      <c r="M1265" s="180"/>
      <c r="N1265" s="201"/>
      <c r="O1265" s="180"/>
      <c r="P1265" s="180"/>
      <c r="Q1265" s="180"/>
      <c r="R1265" s="180"/>
      <c r="S1265" s="186"/>
    </row>
    <row r="1266" spans="1:19" ht="15" hidden="1" x14ac:dyDescent="0.25">
      <c r="A1266" s="157"/>
      <c r="B1266" s="187" t="s">
        <v>2515</v>
      </c>
      <c r="C1266" s="188" t="s">
        <v>2466</v>
      </c>
      <c r="D1266" s="187" t="s">
        <v>2402</v>
      </c>
      <c r="E1266" s="180"/>
      <c r="F1266" s="189"/>
      <c r="G1266" s="180"/>
      <c r="H1266" s="180"/>
      <c r="I1266" s="199"/>
      <c r="J1266" s="199"/>
      <c r="K1266" s="180"/>
      <c r="L1266" s="180"/>
      <c r="M1266" s="180"/>
      <c r="N1266" s="201"/>
      <c r="O1266" s="180"/>
      <c r="P1266" s="180"/>
      <c r="Q1266" s="180"/>
      <c r="R1266" s="180"/>
      <c r="S1266" s="186"/>
    </row>
    <row r="1267" spans="1:19" ht="15" hidden="1" x14ac:dyDescent="0.25">
      <c r="A1267" s="157"/>
      <c r="B1267" s="187" t="s">
        <v>2516</v>
      </c>
      <c r="C1267" s="188" t="s">
        <v>2468</v>
      </c>
      <c r="D1267" s="187" t="s">
        <v>2402</v>
      </c>
      <c r="E1267" s="180"/>
      <c r="F1267" s="189"/>
      <c r="G1267" s="180"/>
      <c r="H1267" s="180"/>
      <c r="I1267" s="199"/>
      <c r="J1267" s="199"/>
      <c r="K1267" s="180"/>
      <c r="L1267" s="180"/>
      <c r="M1267" s="180"/>
      <c r="N1267" s="201"/>
      <c r="O1267" s="180"/>
      <c r="P1267" s="180"/>
      <c r="Q1267" s="180"/>
      <c r="R1267" s="180"/>
      <c r="S1267" s="186"/>
    </row>
    <row r="1268" spans="1:19" ht="15" hidden="1" x14ac:dyDescent="0.25">
      <c r="A1268" s="157"/>
      <c r="B1268" s="187" t="s">
        <v>2517</v>
      </c>
      <c r="C1268" s="188" t="s">
        <v>2470</v>
      </c>
      <c r="D1268" s="187" t="s">
        <v>2402</v>
      </c>
      <c r="E1268" s="180"/>
      <c r="F1268" s="189"/>
      <c r="G1268" s="180"/>
      <c r="H1268" s="180"/>
      <c r="I1268" s="199"/>
      <c r="J1268" s="199"/>
      <c r="K1268" s="180"/>
      <c r="L1268" s="180"/>
      <c r="M1268" s="180"/>
      <c r="N1268" s="201"/>
      <c r="O1268" s="180"/>
      <c r="P1268" s="180"/>
      <c r="Q1268" s="180"/>
      <c r="R1268" s="180"/>
      <c r="S1268" s="186"/>
    </row>
    <row r="1269" spans="1:19" ht="15" hidden="1" x14ac:dyDescent="0.25">
      <c r="A1269" s="157"/>
      <c r="B1269" s="187" t="s">
        <v>2518</v>
      </c>
      <c r="C1269" s="188" t="s">
        <v>2468</v>
      </c>
      <c r="D1269" s="187" t="s">
        <v>2402</v>
      </c>
      <c r="E1269" s="180"/>
      <c r="F1269" s="189"/>
      <c r="G1269" s="180"/>
      <c r="H1269" s="180"/>
      <c r="I1269" s="199"/>
      <c r="J1269" s="199"/>
      <c r="K1269" s="180"/>
      <c r="L1269" s="180"/>
      <c r="M1269" s="180"/>
      <c r="N1269" s="201"/>
      <c r="O1269" s="180"/>
      <c r="P1269" s="180"/>
      <c r="Q1269" s="180"/>
      <c r="R1269" s="180"/>
      <c r="S1269" s="186"/>
    </row>
    <row r="1270" spans="1:19" ht="15" hidden="1" x14ac:dyDescent="0.25">
      <c r="A1270" s="157"/>
      <c r="B1270" s="187" t="s">
        <v>2519</v>
      </c>
      <c r="C1270" s="188" t="s">
        <v>2520</v>
      </c>
      <c r="D1270" s="187" t="s">
        <v>2402</v>
      </c>
      <c r="E1270" s="180"/>
      <c r="F1270" s="189"/>
      <c r="G1270" s="180"/>
      <c r="H1270" s="180"/>
      <c r="I1270" s="199"/>
      <c r="J1270" s="199"/>
      <c r="K1270" s="180"/>
      <c r="L1270" s="180"/>
      <c r="M1270" s="180"/>
      <c r="N1270" s="201"/>
      <c r="O1270" s="180"/>
      <c r="P1270" s="180"/>
      <c r="Q1270" s="180"/>
      <c r="R1270" s="180"/>
      <c r="S1270" s="186"/>
    </row>
    <row r="1271" spans="1:19" ht="15" hidden="1" x14ac:dyDescent="0.25">
      <c r="A1271" s="157"/>
      <c r="B1271" s="187" t="s">
        <v>2521</v>
      </c>
      <c r="C1271" s="188" t="s">
        <v>2520</v>
      </c>
      <c r="D1271" s="187" t="s">
        <v>2402</v>
      </c>
      <c r="E1271" s="180"/>
      <c r="F1271" s="189"/>
      <c r="G1271" s="180"/>
      <c r="H1271" s="180"/>
      <c r="I1271" s="199"/>
      <c r="J1271" s="199"/>
      <c r="K1271" s="180"/>
      <c r="L1271" s="180"/>
      <c r="M1271" s="180"/>
      <c r="N1271" s="201"/>
      <c r="O1271" s="180"/>
      <c r="P1271" s="180"/>
      <c r="Q1271" s="180"/>
      <c r="R1271" s="180"/>
      <c r="S1271" s="186"/>
    </row>
    <row r="1272" spans="1:19" ht="15" hidden="1" x14ac:dyDescent="0.25">
      <c r="A1272" s="157"/>
      <c r="B1272" s="187" t="s">
        <v>2522</v>
      </c>
      <c r="C1272" s="188" t="s">
        <v>2520</v>
      </c>
      <c r="D1272" s="187" t="s">
        <v>2402</v>
      </c>
      <c r="E1272" s="180"/>
      <c r="F1272" s="189"/>
      <c r="G1272" s="180"/>
      <c r="H1272" s="180"/>
      <c r="I1272" s="199"/>
      <c r="J1272" s="199"/>
      <c r="K1272" s="180"/>
      <c r="L1272" s="180"/>
      <c r="M1272" s="180"/>
      <c r="N1272" s="201"/>
      <c r="O1272" s="180"/>
      <c r="P1272" s="180"/>
      <c r="Q1272" s="180"/>
      <c r="R1272" s="180"/>
      <c r="S1272" s="186"/>
    </row>
    <row r="1273" spans="1:19" ht="15" hidden="1" x14ac:dyDescent="0.25">
      <c r="A1273" s="157"/>
      <c r="B1273" s="187" t="s">
        <v>2523</v>
      </c>
      <c r="C1273" s="188" t="s">
        <v>2520</v>
      </c>
      <c r="D1273" s="187" t="s">
        <v>2402</v>
      </c>
      <c r="E1273" s="180"/>
      <c r="F1273" s="189"/>
      <c r="G1273" s="180"/>
      <c r="H1273" s="180"/>
      <c r="I1273" s="199"/>
      <c r="J1273" s="199"/>
      <c r="K1273" s="180"/>
      <c r="L1273" s="180"/>
      <c r="M1273" s="180"/>
      <c r="N1273" s="201"/>
      <c r="O1273" s="180"/>
      <c r="P1273" s="180"/>
      <c r="Q1273" s="180"/>
      <c r="R1273" s="180"/>
      <c r="S1273" s="186"/>
    </row>
    <row r="1274" spans="1:19" ht="15" hidden="1" x14ac:dyDescent="0.25">
      <c r="A1274" s="157"/>
      <c r="B1274" s="187" t="s">
        <v>2524</v>
      </c>
      <c r="C1274" s="188" t="s">
        <v>2525</v>
      </c>
      <c r="D1274" s="187" t="s">
        <v>2402</v>
      </c>
      <c r="E1274" s="180"/>
      <c r="F1274" s="189"/>
      <c r="G1274" s="180"/>
      <c r="H1274" s="180"/>
      <c r="I1274" s="199"/>
      <c r="J1274" s="199"/>
      <c r="K1274" s="180"/>
      <c r="L1274" s="180"/>
      <c r="M1274" s="180"/>
      <c r="N1274" s="201"/>
      <c r="O1274" s="180"/>
      <c r="P1274" s="180"/>
      <c r="Q1274" s="180"/>
      <c r="R1274" s="180"/>
      <c r="S1274" s="186"/>
    </row>
    <row r="1275" spans="1:19" ht="15" hidden="1" x14ac:dyDescent="0.25">
      <c r="A1275" s="157"/>
      <c r="B1275" s="187" t="s">
        <v>2526</v>
      </c>
      <c r="C1275" s="188" t="s">
        <v>2520</v>
      </c>
      <c r="D1275" s="187" t="s">
        <v>2402</v>
      </c>
      <c r="E1275" s="180"/>
      <c r="F1275" s="189"/>
      <c r="G1275" s="180"/>
      <c r="H1275" s="180"/>
      <c r="I1275" s="199"/>
      <c r="J1275" s="199"/>
      <c r="K1275" s="180"/>
      <c r="L1275" s="180"/>
      <c r="M1275" s="180"/>
      <c r="N1275" s="201"/>
      <c r="O1275" s="180"/>
      <c r="P1275" s="180"/>
      <c r="Q1275" s="180"/>
      <c r="R1275" s="180"/>
      <c r="S1275" s="186"/>
    </row>
    <row r="1276" spans="1:19" ht="15" hidden="1" x14ac:dyDescent="0.25">
      <c r="A1276" s="157"/>
      <c r="B1276" s="187" t="s">
        <v>2527</v>
      </c>
      <c r="C1276" s="188" t="s">
        <v>2520</v>
      </c>
      <c r="D1276" s="187" t="s">
        <v>2402</v>
      </c>
      <c r="E1276" s="180"/>
      <c r="F1276" s="189"/>
      <c r="G1276" s="180"/>
      <c r="H1276" s="180"/>
      <c r="I1276" s="199"/>
      <c r="J1276" s="199"/>
      <c r="K1276" s="180"/>
      <c r="L1276" s="180"/>
      <c r="M1276" s="180"/>
      <c r="N1276" s="201"/>
      <c r="O1276" s="180"/>
      <c r="P1276" s="180"/>
      <c r="Q1276" s="180"/>
      <c r="R1276" s="180"/>
      <c r="S1276" s="186"/>
    </row>
    <row r="1277" spans="1:19" ht="15" hidden="1" x14ac:dyDescent="0.25">
      <c r="A1277" s="157"/>
      <c r="B1277" s="187" t="s">
        <v>2528</v>
      </c>
      <c r="C1277" s="188" t="s">
        <v>2520</v>
      </c>
      <c r="D1277" s="187" t="s">
        <v>2402</v>
      </c>
      <c r="E1277" s="180"/>
      <c r="F1277" s="189"/>
      <c r="G1277" s="180"/>
      <c r="H1277" s="180"/>
      <c r="I1277" s="199"/>
      <c r="J1277" s="199"/>
      <c r="K1277" s="180"/>
      <c r="L1277" s="180"/>
      <c r="M1277" s="180"/>
      <c r="N1277" s="201"/>
      <c r="O1277" s="180"/>
      <c r="P1277" s="180"/>
      <c r="Q1277" s="180"/>
      <c r="R1277" s="180"/>
      <c r="S1277" s="186"/>
    </row>
    <row r="1278" spans="1:19" ht="15" hidden="1" x14ac:dyDescent="0.25">
      <c r="A1278" s="157"/>
      <c r="B1278" s="187" t="s">
        <v>2529</v>
      </c>
      <c r="C1278" s="188" t="s">
        <v>2520</v>
      </c>
      <c r="D1278" s="187" t="s">
        <v>2402</v>
      </c>
      <c r="E1278" s="180"/>
      <c r="F1278" s="189"/>
      <c r="G1278" s="180"/>
      <c r="H1278" s="180"/>
      <c r="I1278" s="199"/>
      <c r="J1278" s="199"/>
      <c r="K1278" s="180"/>
      <c r="L1278" s="180"/>
      <c r="M1278" s="180"/>
      <c r="N1278" s="201"/>
      <c r="O1278" s="180"/>
      <c r="P1278" s="180"/>
      <c r="Q1278" s="180"/>
      <c r="R1278" s="180"/>
      <c r="S1278" s="186"/>
    </row>
    <row r="1279" spans="1:19" ht="15" hidden="1" x14ac:dyDescent="0.25">
      <c r="A1279" s="157"/>
      <c r="B1279" s="187" t="s">
        <v>2530</v>
      </c>
      <c r="C1279" s="188" t="s">
        <v>2520</v>
      </c>
      <c r="D1279" s="187" t="s">
        <v>2402</v>
      </c>
      <c r="E1279" s="180"/>
      <c r="F1279" s="189"/>
      <c r="G1279" s="180"/>
      <c r="H1279" s="180"/>
      <c r="I1279" s="199"/>
      <c r="J1279" s="199"/>
      <c r="K1279" s="180"/>
      <c r="L1279" s="180"/>
      <c r="M1279" s="180"/>
      <c r="N1279" s="201"/>
      <c r="O1279" s="180"/>
      <c r="P1279" s="180"/>
      <c r="Q1279" s="180"/>
      <c r="R1279" s="180"/>
      <c r="S1279" s="186"/>
    </row>
    <row r="1280" spans="1:19" ht="15" hidden="1" x14ac:dyDescent="0.25">
      <c r="A1280" s="157"/>
      <c r="B1280" s="187" t="s">
        <v>2531</v>
      </c>
      <c r="C1280" s="188" t="s">
        <v>2520</v>
      </c>
      <c r="D1280" s="187" t="s">
        <v>2402</v>
      </c>
      <c r="E1280" s="180"/>
      <c r="F1280" s="189"/>
      <c r="G1280" s="180"/>
      <c r="H1280" s="180"/>
      <c r="I1280" s="199"/>
      <c r="J1280" s="199"/>
      <c r="K1280" s="180"/>
      <c r="L1280" s="180"/>
      <c r="M1280" s="180"/>
      <c r="N1280" s="201"/>
      <c r="O1280" s="180"/>
      <c r="P1280" s="180"/>
      <c r="Q1280" s="180"/>
      <c r="R1280" s="180"/>
      <c r="S1280" s="186"/>
    </row>
    <row r="1281" spans="1:19" ht="15" hidden="1" x14ac:dyDescent="0.25">
      <c r="A1281" s="157"/>
      <c r="B1281" s="187" t="s">
        <v>2532</v>
      </c>
      <c r="C1281" s="188" t="s">
        <v>2520</v>
      </c>
      <c r="D1281" s="187" t="s">
        <v>2402</v>
      </c>
      <c r="E1281" s="180"/>
      <c r="F1281" s="189"/>
      <c r="G1281" s="180"/>
      <c r="H1281" s="180"/>
      <c r="I1281" s="199"/>
      <c r="J1281" s="199"/>
      <c r="K1281" s="180"/>
      <c r="L1281" s="180"/>
      <c r="M1281" s="180"/>
      <c r="N1281" s="201"/>
      <c r="O1281" s="180"/>
      <c r="P1281" s="180"/>
      <c r="Q1281" s="180"/>
      <c r="R1281" s="180"/>
      <c r="S1281" s="186"/>
    </row>
    <row r="1282" spans="1:19" ht="15" hidden="1" x14ac:dyDescent="0.25">
      <c r="A1282" s="157"/>
      <c r="B1282" s="187" t="s">
        <v>2533</v>
      </c>
      <c r="C1282" s="188" t="s">
        <v>2520</v>
      </c>
      <c r="D1282" s="187" t="s">
        <v>2402</v>
      </c>
      <c r="E1282" s="180"/>
      <c r="F1282" s="189"/>
      <c r="G1282" s="180"/>
      <c r="H1282" s="180"/>
      <c r="I1282" s="199"/>
      <c r="J1282" s="199"/>
      <c r="K1282" s="180"/>
      <c r="L1282" s="180"/>
      <c r="M1282" s="180"/>
      <c r="N1282" s="201"/>
      <c r="O1282" s="180"/>
      <c r="P1282" s="180"/>
      <c r="Q1282" s="180"/>
      <c r="R1282" s="180"/>
      <c r="S1282" s="186"/>
    </row>
    <row r="1283" spans="1:19" ht="15" hidden="1" x14ac:dyDescent="0.25">
      <c r="A1283" s="157"/>
      <c r="B1283" s="187" t="s">
        <v>2534</v>
      </c>
      <c r="C1283" s="188" t="s">
        <v>2520</v>
      </c>
      <c r="D1283" s="187" t="s">
        <v>2402</v>
      </c>
      <c r="E1283" s="180"/>
      <c r="F1283" s="189"/>
      <c r="G1283" s="180"/>
      <c r="H1283" s="180"/>
      <c r="I1283" s="199"/>
      <c r="J1283" s="199"/>
      <c r="K1283" s="180"/>
      <c r="L1283" s="180"/>
      <c r="M1283" s="180"/>
      <c r="N1283" s="201"/>
      <c r="O1283" s="180"/>
      <c r="P1283" s="180"/>
      <c r="Q1283" s="180"/>
      <c r="R1283" s="180"/>
      <c r="S1283" s="186"/>
    </row>
    <row r="1284" spans="1:19" ht="15" hidden="1" x14ac:dyDescent="0.25">
      <c r="A1284" s="157"/>
      <c r="B1284" s="187" t="s">
        <v>2535</v>
      </c>
      <c r="C1284" s="188" t="s">
        <v>2520</v>
      </c>
      <c r="D1284" s="187" t="s">
        <v>2402</v>
      </c>
      <c r="E1284" s="180"/>
      <c r="F1284" s="189"/>
      <c r="G1284" s="180"/>
      <c r="H1284" s="180"/>
      <c r="I1284" s="199"/>
      <c r="J1284" s="199"/>
      <c r="K1284" s="180"/>
      <c r="L1284" s="180"/>
      <c r="M1284" s="180"/>
      <c r="N1284" s="201"/>
      <c r="O1284" s="180"/>
      <c r="P1284" s="180"/>
      <c r="Q1284" s="180"/>
      <c r="R1284" s="180"/>
      <c r="S1284" s="186"/>
    </row>
    <row r="1285" spans="1:19" ht="15" hidden="1" x14ac:dyDescent="0.25">
      <c r="A1285" s="157"/>
      <c r="B1285" s="187" t="s">
        <v>2536</v>
      </c>
      <c r="C1285" s="188" t="s">
        <v>2537</v>
      </c>
      <c r="D1285" s="187" t="s">
        <v>2402</v>
      </c>
      <c r="E1285" s="180"/>
      <c r="F1285" s="189"/>
      <c r="G1285" s="180"/>
      <c r="H1285" s="180"/>
      <c r="I1285" s="199"/>
      <c r="J1285" s="199"/>
      <c r="K1285" s="180"/>
      <c r="L1285" s="180"/>
      <c r="M1285" s="180"/>
      <c r="N1285" s="201"/>
      <c r="O1285" s="180"/>
      <c r="P1285" s="180"/>
      <c r="Q1285" s="180"/>
      <c r="R1285" s="180"/>
      <c r="S1285" s="186"/>
    </row>
    <row r="1286" spans="1:19" ht="15" hidden="1" x14ac:dyDescent="0.25">
      <c r="A1286" s="157"/>
      <c r="B1286" s="187" t="s">
        <v>2538</v>
      </c>
      <c r="C1286" s="188" t="s">
        <v>2539</v>
      </c>
      <c r="D1286" s="187" t="s">
        <v>2402</v>
      </c>
      <c r="E1286" s="180"/>
      <c r="F1286" s="189"/>
      <c r="G1286" s="180"/>
      <c r="H1286" s="180"/>
      <c r="I1286" s="199"/>
      <c r="J1286" s="199"/>
      <c r="K1286" s="180"/>
      <c r="L1286" s="180"/>
      <c r="M1286" s="180"/>
      <c r="N1286" s="201"/>
      <c r="O1286" s="180"/>
      <c r="P1286" s="180"/>
      <c r="Q1286" s="180"/>
      <c r="R1286" s="180"/>
      <c r="S1286" s="186"/>
    </row>
    <row r="1287" spans="1:19" ht="15" hidden="1" x14ac:dyDescent="0.25">
      <c r="A1287" s="157"/>
      <c r="B1287" s="187" t="s">
        <v>2540</v>
      </c>
      <c r="C1287" s="188" t="s">
        <v>2541</v>
      </c>
      <c r="D1287" s="187" t="s">
        <v>2402</v>
      </c>
      <c r="E1287" s="180"/>
      <c r="F1287" s="189"/>
      <c r="G1287" s="180"/>
      <c r="H1287" s="180"/>
      <c r="I1287" s="199"/>
      <c r="J1287" s="199"/>
      <c r="K1287" s="180"/>
      <c r="L1287" s="180"/>
      <c r="M1287" s="180"/>
      <c r="N1287" s="201"/>
      <c r="O1287" s="180"/>
      <c r="P1287" s="180"/>
      <c r="Q1287" s="180"/>
      <c r="R1287" s="180"/>
      <c r="S1287" s="186"/>
    </row>
    <row r="1288" spans="1:19" ht="15" hidden="1" x14ac:dyDescent="0.25">
      <c r="A1288" s="157"/>
      <c r="B1288" s="187" t="s">
        <v>2542</v>
      </c>
      <c r="C1288" s="188" t="s">
        <v>2543</v>
      </c>
      <c r="D1288" s="187" t="s">
        <v>2402</v>
      </c>
      <c r="E1288" s="180"/>
      <c r="F1288" s="189"/>
      <c r="G1288" s="180"/>
      <c r="H1288" s="180"/>
      <c r="I1288" s="199"/>
      <c r="J1288" s="199"/>
      <c r="K1288" s="180"/>
      <c r="L1288" s="180"/>
      <c r="M1288" s="180"/>
      <c r="N1288" s="201"/>
      <c r="O1288" s="180"/>
      <c r="P1288" s="180"/>
      <c r="Q1288" s="180"/>
      <c r="R1288" s="180"/>
      <c r="S1288" s="186"/>
    </row>
    <row r="1289" spans="1:19" ht="15" hidden="1" x14ac:dyDescent="0.25">
      <c r="A1289" s="157"/>
      <c r="B1289" s="187" t="s">
        <v>2544</v>
      </c>
      <c r="C1289" s="188" t="s">
        <v>2545</v>
      </c>
      <c r="D1289" s="187" t="s">
        <v>2402</v>
      </c>
      <c r="E1289" s="180"/>
      <c r="F1289" s="189"/>
      <c r="G1289" s="180"/>
      <c r="H1289" s="180"/>
      <c r="I1289" s="199"/>
      <c r="J1289" s="199"/>
      <c r="K1289" s="180"/>
      <c r="L1289" s="180"/>
      <c r="M1289" s="180"/>
      <c r="N1289" s="201"/>
      <c r="O1289" s="180"/>
      <c r="P1289" s="180"/>
      <c r="Q1289" s="180"/>
      <c r="R1289" s="180"/>
      <c r="S1289" s="186"/>
    </row>
    <row r="1290" spans="1:19" ht="15" hidden="1" x14ac:dyDescent="0.25">
      <c r="A1290" s="157"/>
      <c r="B1290" s="187" t="s">
        <v>2546</v>
      </c>
      <c r="C1290" s="188" t="s">
        <v>2539</v>
      </c>
      <c r="D1290" s="187" t="s">
        <v>2402</v>
      </c>
      <c r="E1290" s="180"/>
      <c r="F1290" s="189"/>
      <c r="G1290" s="180"/>
      <c r="H1290" s="180"/>
      <c r="I1290" s="199"/>
      <c r="J1290" s="199"/>
      <c r="K1290" s="180"/>
      <c r="L1290" s="180"/>
      <c r="M1290" s="180"/>
      <c r="N1290" s="201"/>
      <c r="O1290" s="180"/>
      <c r="P1290" s="180"/>
      <c r="Q1290" s="180"/>
      <c r="R1290" s="180"/>
      <c r="S1290" s="186"/>
    </row>
    <row r="1291" spans="1:19" ht="15" hidden="1" x14ac:dyDescent="0.25">
      <c r="A1291" s="157"/>
      <c r="B1291" s="187" t="s">
        <v>2547</v>
      </c>
      <c r="C1291" s="188" t="s">
        <v>2539</v>
      </c>
      <c r="D1291" s="187" t="s">
        <v>2402</v>
      </c>
      <c r="E1291" s="180"/>
      <c r="F1291" s="189"/>
      <c r="G1291" s="180"/>
      <c r="H1291" s="180"/>
      <c r="I1291" s="199"/>
      <c r="J1291" s="199"/>
      <c r="K1291" s="180"/>
      <c r="L1291" s="180"/>
      <c r="M1291" s="180"/>
      <c r="N1291" s="201"/>
      <c r="O1291" s="180"/>
      <c r="P1291" s="180"/>
      <c r="Q1291" s="180"/>
      <c r="R1291" s="180"/>
      <c r="S1291" s="186"/>
    </row>
    <row r="1292" spans="1:19" ht="15" hidden="1" x14ac:dyDescent="0.25">
      <c r="A1292" s="157"/>
      <c r="B1292" s="187" t="s">
        <v>2548</v>
      </c>
      <c r="C1292" s="188" t="s">
        <v>2549</v>
      </c>
      <c r="D1292" s="187" t="s">
        <v>2402</v>
      </c>
      <c r="E1292" s="180"/>
      <c r="F1292" s="189"/>
      <c r="G1292" s="180"/>
      <c r="H1292" s="180"/>
      <c r="I1292" s="199"/>
      <c r="J1292" s="199"/>
      <c r="K1292" s="180"/>
      <c r="L1292" s="180"/>
      <c r="M1292" s="180"/>
      <c r="N1292" s="201"/>
      <c r="O1292" s="180"/>
      <c r="P1292" s="180"/>
      <c r="Q1292" s="180"/>
      <c r="R1292" s="180"/>
      <c r="S1292" s="186"/>
    </row>
    <row r="1293" spans="1:19" ht="15" hidden="1" x14ac:dyDescent="0.25">
      <c r="A1293" s="157"/>
      <c r="B1293" s="187" t="s">
        <v>2550</v>
      </c>
      <c r="C1293" s="188" t="s">
        <v>2551</v>
      </c>
      <c r="D1293" s="187" t="s">
        <v>2402</v>
      </c>
      <c r="E1293" s="180"/>
      <c r="F1293" s="189"/>
      <c r="G1293" s="180"/>
      <c r="H1293" s="180"/>
      <c r="I1293" s="199"/>
      <c r="J1293" s="199"/>
      <c r="K1293" s="180"/>
      <c r="L1293" s="180"/>
      <c r="M1293" s="180"/>
      <c r="N1293" s="201"/>
      <c r="O1293" s="180"/>
      <c r="P1293" s="180"/>
      <c r="Q1293" s="180"/>
      <c r="R1293" s="180"/>
      <c r="S1293" s="186"/>
    </row>
    <row r="1294" spans="1:19" ht="15" hidden="1" x14ac:dyDescent="0.25">
      <c r="A1294" s="157"/>
      <c r="B1294" s="187" t="s">
        <v>2552</v>
      </c>
      <c r="C1294" s="188" t="s">
        <v>2553</v>
      </c>
      <c r="D1294" s="187" t="s">
        <v>2402</v>
      </c>
      <c r="E1294" s="180"/>
      <c r="F1294" s="189"/>
      <c r="G1294" s="180"/>
      <c r="H1294" s="180"/>
      <c r="I1294" s="199"/>
      <c r="J1294" s="199"/>
      <c r="K1294" s="180"/>
      <c r="L1294" s="180"/>
      <c r="M1294" s="180"/>
      <c r="N1294" s="201"/>
      <c r="O1294" s="180"/>
      <c r="P1294" s="180"/>
      <c r="Q1294" s="180"/>
      <c r="R1294" s="180"/>
      <c r="S1294" s="186"/>
    </row>
    <row r="1295" spans="1:19" ht="15" hidden="1" x14ac:dyDescent="0.25">
      <c r="A1295" s="157"/>
      <c r="B1295" s="187" t="s">
        <v>2554</v>
      </c>
      <c r="C1295" s="188" t="s">
        <v>2539</v>
      </c>
      <c r="D1295" s="187" t="s">
        <v>2402</v>
      </c>
      <c r="E1295" s="180"/>
      <c r="F1295" s="189"/>
      <c r="G1295" s="180"/>
      <c r="H1295" s="180"/>
      <c r="I1295" s="199"/>
      <c r="J1295" s="199"/>
      <c r="K1295" s="180"/>
      <c r="L1295" s="180"/>
      <c r="M1295" s="180"/>
      <c r="N1295" s="201"/>
      <c r="O1295" s="180"/>
      <c r="P1295" s="180"/>
      <c r="Q1295" s="180"/>
      <c r="R1295" s="180"/>
      <c r="S1295" s="186"/>
    </row>
    <row r="1296" spans="1:19" ht="15" hidden="1" x14ac:dyDescent="0.25">
      <c r="A1296" s="157"/>
      <c r="B1296" s="187" t="s">
        <v>2555</v>
      </c>
      <c r="C1296" s="188" t="s">
        <v>2551</v>
      </c>
      <c r="D1296" s="187" t="s">
        <v>2402</v>
      </c>
      <c r="E1296" s="180"/>
      <c r="F1296" s="189"/>
      <c r="G1296" s="180"/>
      <c r="H1296" s="180"/>
      <c r="I1296" s="199"/>
      <c r="J1296" s="199"/>
      <c r="K1296" s="180"/>
      <c r="L1296" s="180"/>
      <c r="M1296" s="180"/>
      <c r="N1296" s="201"/>
      <c r="O1296" s="180"/>
      <c r="P1296" s="180"/>
      <c r="Q1296" s="180"/>
      <c r="R1296" s="180"/>
      <c r="S1296" s="186"/>
    </row>
    <row r="1297" spans="1:19" ht="15" hidden="1" x14ac:dyDescent="0.25">
      <c r="A1297" s="157"/>
      <c r="B1297" s="187" t="s">
        <v>2556</v>
      </c>
      <c r="C1297" s="188" t="s">
        <v>2545</v>
      </c>
      <c r="D1297" s="187" t="s">
        <v>2402</v>
      </c>
      <c r="E1297" s="180"/>
      <c r="F1297" s="189"/>
      <c r="G1297" s="180"/>
      <c r="H1297" s="180"/>
      <c r="I1297" s="199"/>
      <c r="J1297" s="199"/>
      <c r="K1297" s="180"/>
      <c r="L1297" s="180"/>
      <c r="M1297" s="180"/>
      <c r="N1297" s="201"/>
      <c r="O1297" s="180"/>
      <c r="P1297" s="180"/>
      <c r="Q1297" s="180"/>
      <c r="R1297" s="180"/>
      <c r="S1297" s="186"/>
    </row>
    <row r="1298" spans="1:19" ht="15" hidden="1" x14ac:dyDescent="0.25">
      <c r="A1298" s="157"/>
      <c r="B1298" s="187" t="s">
        <v>2557</v>
      </c>
      <c r="C1298" s="188" t="s">
        <v>2558</v>
      </c>
      <c r="D1298" s="187" t="s">
        <v>2402</v>
      </c>
      <c r="E1298" s="180"/>
      <c r="F1298" s="189"/>
      <c r="G1298" s="180"/>
      <c r="H1298" s="180"/>
      <c r="I1298" s="199"/>
      <c r="J1298" s="199"/>
      <c r="K1298" s="180"/>
      <c r="L1298" s="180"/>
      <c r="M1298" s="180"/>
      <c r="N1298" s="201"/>
      <c r="O1298" s="180"/>
      <c r="P1298" s="180"/>
      <c r="Q1298" s="180"/>
      <c r="R1298" s="180"/>
      <c r="S1298" s="186"/>
    </row>
    <row r="1299" spans="1:19" ht="15" hidden="1" x14ac:dyDescent="0.25">
      <c r="A1299" s="157"/>
      <c r="B1299" s="187" t="s">
        <v>2559</v>
      </c>
      <c r="C1299" s="188" t="s">
        <v>2560</v>
      </c>
      <c r="D1299" s="187" t="s">
        <v>2402</v>
      </c>
      <c r="E1299" s="180"/>
      <c r="F1299" s="189"/>
      <c r="G1299" s="180"/>
      <c r="H1299" s="180"/>
      <c r="I1299" s="199"/>
      <c r="J1299" s="199"/>
      <c r="K1299" s="180"/>
      <c r="L1299" s="180"/>
      <c r="M1299" s="180"/>
      <c r="N1299" s="201"/>
      <c r="O1299" s="180"/>
      <c r="P1299" s="180"/>
      <c r="Q1299" s="180"/>
      <c r="R1299" s="180"/>
      <c r="S1299" s="186"/>
    </row>
    <row r="1300" spans="1:19" ht="15" hidden="1" x14ac:dyDescent="0.25">
      <c r="A1300" s="157"/>
      <c r="B1300" s="187" t="s">
        <v>2561</v>
      </c>
      <c r="C1300" s="188" t="s">
        <v>2562</v>
      </c>
      <c r="D1300" s="187" t="s">
        <v>2402</v>
      </c>
      <c r="E1300" s="180"/>
      <c r="F1300" s="189"/>
      <c r="G1300" s="180"/>
      <c r="H1300" s="180"/>
      <c r="I1300" s="199"/>
      <c r="J1300" s="199"/>
      <c r="K1300" s="180"/>
      <c r="L1300" s="180"/>
      <c r="M1300" s="180"/>
      <c r="N1300" s="201"/>
      <c r="O1300" s="180"/>
      <c r="P1300" s="180"/>
      <c r="Q1300" s="180"/>
      <c r="R1300" s="180"/>
      <c r="S1300" s="186"/>
    </row>
    <row r="1301" spans="1:19" ht="15" hidden="1" x14ac:dyDescent="0.25">
      <c r="A1301" s="157"/>
      <c r="B1301" s="187" t="s">
        <v>2563</v>
      </c>
      <c r="C1301" s="188" t="s">
        <v>2562</v>
      </c>
      <c r="D1301" s="187" t="s">
        <v>2402</v>
      </c>
      <c r="E1301" s="180"/>
      <c r="F1301" s="189"/>
      <c r="G1301" s="180"/>
      <c r="H1301" s="180"/>
      <c r="I1301" s="199"/>
      <c r="J1301" s="199"/>
      <c r="K1301" s="180"/>
      <c r="L1301" s="180"/>
      <c r="M1301" s="180"/>
      <c r="N1301" s="201"/>
      <c r="O1301" s="180"/>
      <c r="P1301" s="180"/>
      <c r="Q1301" s="180"/>
      <c r="R1301" s="180"/>
      <c r="S1301" s="186"/>
    </row>
    <row r="1302" spans="1:19" ht="15" hidden="1" x14ac:dyDescent="0.25">
      <c r="A1302" s="157"/>
      <c r="B1302" s="187" t="s">
        <v>2564</v>
      </c>
      <c r="C1302" s="188" t="s">
        <v>2562</v>
      </c>
      <c r="D1302" s="187" t="s">
        <v>2402</v>
      </c>
      <c r="E1302" s="180"/>
      <c r="F1302" s="189"/>
      <c r="G1302" s="180"/>
      <c r="H1302" s="180"/>
      <c r="I1302" s="199"/>
      <c r="J1302" s="199"/>
      <c r="K1302" s="180"/>
      <c r="L1302" s="180"/>
      <c r="M1302" s="180"/>
      <c r="N1302" s="201"/>
      <c r="O1302" s="180"/>
      <c r="P1302" s="180"/>
      <c r="Q1302" s="180"/>
      <c r="R1302" s="180"/>
      <c r="S1302" s="186"/>
    </row>
    <row r="1303" spans="1:19" ht="15" hidden="1" x14ac:dyDescent="0.25">
      <c r="A1303" s="157"/>
      <c r="B1303" s="187" t="s">
        <v>2565</v>
      </c>
      <c r="C1303" s="188" t="s">
        <v>2566</v>
      </c>
      <c r="D1303" s="187" t="s">
        <v>2402</v>
      </c>
      <c r="E1303" s="180"/>
      <c r="F1303" s="189"/>
      <c r="G1303" s="180"/>
      <c r="H1303" s="180"/>
      <c r="I1303" s="199"/>
      <c r="J1303" s="199"/>
      <c r="K1303" s="180"/>
      <c r="L1303" s="180"/>
      <c r="M1303" s="180"/>
      <c r="N1303" s="201"/>
      <c r="O1303" s="180"/>
      <c r="P1303" s="180"/>
      <c r="Q1303" s="180"/>
      <c r="R1303" s="180"/>
      <c r="S1303" s="186"/>
    </row>
    <row r="1304" spans="1:19" ht="15" hidden="1" x14ac:dyDescent="0.25">
      <c r="A1304" s="157"/>
      <c r="B1304" s="187" t="s">
        <v>2567</v>
      </c>
      <c r="C1304" s="188" t="s">
        <v>2562</v>
      </c>
      <c r="D1304" s="187" t="s">
        <v>2402</v>
      </c>
      <c r="E1304" s="180"/>
      <c r="F1304" s="189"/>
      <c r="G1304" s="180"/>
      <c r="H1304" s="180"/>
      <c r="I1304" s="199"/>
      <c r="J1304" s="199"/>
      <c r="K1304" s="180"/>
      <c r="L1304" s="180"/>
      <c r="M1304" s="180"/>
      <c r="N1304" s="201"/>
      <c r="O1304" s="180"/>
      <c r="P1304" s="180"/>
      <c r="Q1304" s="180"/>
      <c r="R1304" s="180"/>
      <c r="S1304" s="186"/>
    </row>
    <row r="1305" spans="1:19" ht="15" hidden="1" x14ac:dyDescent="0.25">
      <c r="A1305" s="157"/>
      <c r="B1305" s="187" t="s">
        <v>2568</v>
      </c>
      <c r="C1305" s="188" t="s">
        <v>2562</v>
      </c>
      <c r="D1305" s="187" t="s">
        <v>2402</v>
      </c>
      <c r="E1305" s="180"/>
      <c r="F1305" s="189"/>
      <c r="G1305" s="180"/>
      <c r="H1305" s="180"/>
      <c r="I1305" s="199"/>
      <c r="J1305" s="199"/>
      <c r="K1305" s="180"/>
      <c r="L1305" s="180"/>
      <c r="M1305" s="180"/>
      <c r="N1305" s="201"/>
      <c r="O1305" s="180"/>
      <c r="P1305" s="180"/>
      <c r="Q1305" s="180"/>
      <c r="R1305" s="180"/>
      <c r="S1305" s="186"/>
    </row>
    <row r="1306" spans="1:19" ht="15" hidden="1" x14ac:dyDescent="0.25">
      <c r="A1306" s="157"/>
      <c r="B1306" s="187" t="s">
        <v>2569</v>
      </c>
      <c r="C1306" s="188" t="s">
        <v>2562</v>
      </c>
      <c r="D1306" s="187" t="s">
        <v>2402</v>
      </c>
      <c r="E1306" s="180"/>
      <c r="F1306" s="189"/>
      <c r="G1306" s="180"/>
      <c r="H1306" s="180"/>
      <c r="I1306" s="199"/>
      <c r="J1306" s="199"/>
      <c r="K1306" s="180"/>
      <c r="L1306" s="180"/>
      <c r="M1306" s="180"/>
      <c r="N1306" s="201"/>
      <c r="O1306" s="180"/>
      <c r="P1306" s="180"/>
      <c r="Q1306" s="180"/>
      <c r="R1306" s="180"/>
      <c r="S1306" s="186"/>
    </row>
    <row r="1307" spans="1:19" ht="15" hidden="1" x14ac:dyDescent="0.25">
      <c r="A1307" s="157"/>
      <c r="B1307" s="187" t="s">
        <v>2570</v>
      </c>
      <c r="C1307" s="188" t="s">
        <v>2562</v>
      </c>
      <c r="D1307" s="187" t="s">
        <v>2402</v>
      </c>
      <c r="E1307" s="180"/>
      <c r="F1307" s="189"/>
      <c r="G1307" s="180"/>
      <c r="H1307" s="180"/>
      <c r="I1307" s="199"/>
      <c r="J1307" s="199"/>
      <c r="K1307" s="180"/>
      <c r="L1307" s="180"/>
      <c r="M1307" s="180"/>
      <c r="N1307" s="201"/>
      <c r="O1307" s="180"/>
      <c r="P1307" s="180"/>
      <c r="Q1307" s="180"/>
      <c r="R1307" s="180"/>
      <c r="S1307" s="186"/>
    </row>
    <row r="1308" spans="1:19" ht="15" hidden="1" x14ac:dyDescent="0.25">
      <c r="A1308" s="157"/>
      <c r="B1308" s="187" t="s">
        <v>2571</v>
      </c>
      <c r="C1308" s="188" t="s">
        <v>2562</v>
      </c>
      <c r="D1308" s="187" t="s">
        <v>2402</v>
      </c>
      <c r="E1308" s="180"/>
      <c r="F1308" s="189"/>
      <c r="G1308" s="180"/>
      <c r="H1308" s="180"/>
      <c r="I1308" s="199"/>
      <c r="J1308" s="199"/>
      <c r="K1308" s="180"/>
      <c r="L1308" s="180"/>
      <c r="M1308" s="180"/>
      <c r="N1308" s="201"/>
      <c r="O1308" s="180"/>
      <c r="P1308" s="180"/>
      <c r="Q1308" s="180"/>
      <c r="R1308" s="180"/>
      <c r="S1308" s="186"/>
    </row>
    <row r="1309" spans="1:19" ht="15" hidden="1" x14ac:dyDescent="0.25">
      <c r="A1309" s="157"/>
      <c r="B1309" s="187" t="s">
        <v>2572</v>
      </c>
      <c r="C1309" s="188" t="s">
        <v>2562</v>
      </c>
      <c r="D1309" s="187" t="s">
        <v>2402</v>
      </c>
      <c r="E1309" s="180"/>
      <c r="F1309" s="189"/>
      <c r="G1309" s="180"/>
      <c r="H1309" s="180"/>
      <c r="I1309" s="199"/>
      <c r="J1309" s="199"/>
      <c r="K1309" s="180"/>
      <c r="L1309" s="180"/>
      <c r="M1309" s="180"/>
      <c r="N1309" s="201"/>
      <c r="O1309" s="180"/>
      <c r="P1309" s="180"/>
      <c r="Q1309" s="180"/>
      <c r="R1309" s="180"/>
      <c r="S1309" s="186"/>
    </row>
    <row r="1310" spans="1:19" ht="15" hidden="1" x14ac:dyDescent="0.25">
      <c r="A1310" s="157"/>
      <c r="B1310" s="187" t="s">
        <v>2573</v>
      </c>
      <c r="C1310" s="188" t="s">
        <v>2562</v>
      </c>
      <c r="D1310" s="187" t="s">
        <v>2402</v>
      </c>
      <c r="E1310" s="180"/>
      <c r="F1310" s="189"/>
      <c r="G1310" s="180"/>
      <c r="H1310" s="180"/>
      <c r="I1310" s="199"/>
      <c r="J1310" s="199"/>
      <c r="K1310" s="180"/>
      <c r="L1310" s="180"/>
      <c r="M1310" s="180"/>
      <c r="N1310" s="201"/>
      <c r="O1310" s="180"/>
      <c r="P1310" s="180"/>
      <c r="Q1310" s="180"/>
      <c r="R1310" s="180"/>
      <c r="S1310" s="186"/>
    </row>
    <row r="1311" spans="1:19" ht="15" hidden="1" x14ac:dyDescent="0.25">
      <c r="A1311" s="157"/>
      <c r="B1311" s="187" t="s">
        <v>2574</v>
      </c>
      <c r="C1311" s="188" t="s">
        <v>2562</v>
      </c>
      <c r="D1311" s="187" t="s">
        <v>2402</v>
      </c>
      <c r="E1311" s="180"/>
      <c r="F1311" s="189"/>
      <c r="G1311" s="180"/>
      <c r="H1311" s="180"/>
      <c r="I1311" s="199"/>
      <c r="J1311" s="199"/>
      <c r="K1311" s="180"/>
      <c r="L1311" s="180"/>
      <c r="M1311" s="180"/>
      <c r="N1311" s="201"/>
      <c r="O1311" s="180"/>
      <c r="P1311" s="180"/>
      <c r="Q1311" s="180"/>
      <c r="R1311" s="180"/>
      <c r="S1311" s="186"/>
    </row>
    <row r="1312" spans="1:19" ht="15" hidden="1" x14ac:dyDescent="0.25">
      <c r="A1312" s="157"/>
      <c r="B1312" s="187" t="s">
        <v>2575</v>
      </c>
      <c r="C1312" s="188" t="s">
        <v>2562</v>
      </c>
      <c r="D1312" s="187" t="s">
        <v>2402</v>
      </c>
      <c r="E1312" s="180"/>
      <c r="F1312" s="189"/>
      <c r="G1312" s="180"/>
      <c r="H1312" s="180"/>
      <c r="I1312" s="199"/>
      <c r="J1312" s="199"/>
      <c r="K1312" s="180"/>
      <c r="L1312" s="180"/>
      <c r="M1312" s="180"/>
      <c r="N1312" s="201"/>
      <c r="O1312" s="180"/>
      <c r="P1312" s="180"/>
      <c r="Q1312" s="180"/>
      <c r="R1312" s="180"/>
      <c r="S1312" s="186"/>
    </row>
    <row r="1313" spans="1:19" ht="15" hidden="1" x14ac:dyDescent="0.25">
      <c r="A1313" s="157"/>
      <c r="B1313" s="187" t="s">
        <v>2576</v>
      </c>
      <c r="C1313" s="188" t="s">
        <v>2577</v>
      </c>
      <c r="D1313" s="187" t="s">
        <v>2402</v>
      </c>
      <c r="E1313" s="180"/>
      <c r="F1313" s="189"/>
      <c r="G1313" s="180"/>
      <c r="H1313" s="180"/>
      <c r="I1313" s="199"/>
      <c r="J1313" s="199"/>
      <c r="K1313" s="180"/>
      <c r="L1313" s="180"/>
      <c r="M1313" s="180"/>
      <c r="N1313" s="201"/>
      <c r="O1313" s="180"/>
      <c r="P1313" s="180"/>
      <c r="Q1313" s="180"/>
      <c r="R1313" s="180"/>
      <c r="S1313" s="186"/>
    </row>
    <row r="1314" spans="1:19" ht="15" hidden="1" x14ac:dyDescent="0.25">
      <c r="A1314" s="157"/>
      <c r="B1314" s="187" t="s">
        <v>2578</v>
      </c>
      <c r="C1314" s="188" t="s">
        <v>2577</v>
      </c>
      <c r="D1314" s="187" t="s">
        <v>2402</v>
      </c>
      <c r="E1314" s="180"/>
      <c r="F1314" s="189"/>
      <c r="G1314" s="180"/>
      <c r="H1314" s="180"/>
      <c r="I1314" s="199"/>
      <c r="J1314" s="199"/>
      <c r="K1314" s="180"/>
      <c r="L1314" s="180"/>
      <c r="M1314" s="180"/>
      <c r="N1314" s="201"/>
      <c r="O1314" s="180"/>
      <c r="P1314" s="180"/>
      <c r="Q1314" s="180"/>
      <c r="R1314" s="180"/>
      <c r="S1314" s="186"/>
    </row>
    <row r="1315" spans="1:19" ht="15" hidden="1" x14ac:dyDescent="0.25">
      <c r="A1315" s="157"/>
      <c r="B1315" s="187" t="s">
        <v>2579</v>
      </c>
      <c r="C1315" s="188" t="s">
        <v>2577</v>
      </c>
      <c r="D1315" s="187" t="s">
        <v>2402</v>
      </c>
      <c r="E1315" s="180"/>
      <c r="F1315" s="189"/>
      <c r="G1315" s="180"/>
      <c r="H1315" s="180"/>
      <c r="I1315" s="199"/>
      <c r="J1315" s="199"/>
      <c r="K1315" s="180"/>
      <c r="L1315" s="180"/>
      <c r="M1315" s="180"/>
      <c r="N1315" s="201"/>
      <c r="O1315" s="180"/>
      <c r="P1315" s="180"/>
      <c r="Q1315" s="180"/>
      <c r="R1315" s="180"/>
      <c r="S1315" s="186"/>
    </row>
    <row r="1316" spans="1:19" ht="15" hidden="1" x14ac:dyDescent="0.25">
      <c r="A1316" s="157"/>
      <c r="B1316" s="187" t="s">
        <v>2580</v>
      </c>
      <c r="C1316" s="188" t="s">
        <v>2577</v>
      </c>
      <c r="D1316" s="187" t="s">
        <v>2402</v>
      </c>
      <c r="E1316" s="180"/>
      <c r="F1316" s="189"/>
      <c r="G1316" s="180"/>
      <c r="H1316" s="180"/>
      <c r="I1316" s="199"/>
      <c r="J1316" s="199"/>
      <c r="K1316" s="180"/>
      <c r="L1316" s="180"/>
      <c r="M1316" s="180"/>
      <c r="N1316" s="201"/>
      <c r="O1316" s="180"/>
      <c r="P1316" s="180"/>
      <c r="Q1316" s="180"/>
      <c r="R1316" s="180"/>
      <c r="S1316" s="186"/>
    </row>
    <row r="1317" spans="1:19" ht="15" hidden="1" x14ac:dyDescent="0.25">
      <c r="A1317" s="157"/>
      <c r="B1317" s="187" t="s">
        <v>2581</v>
      </c>
      <c r="C1317" s="188" t="s">
        <v>2582</v>
      </c>
      <c r="D1317" s="187" t="s">
        <v>2402</v>
      </c>
      <c r="E1317" s="180"/>
      <c r="F1317" s="189"/>
      <c r="G1317" s="180"/>
      <c r="H1317" s="180"/>
      <c r="I1317" s="199"/>
      <c r="J1317" s="199"/>
      <c r="K1317" s="180"/>
      <c r="L1317" s="180"/>
      <c r="M1317" s="180"/>
      <c r="N1317" s="201"/>
      <c r="O1317" s="180"/>
      <c r="P1317" s="180"/>
      <c r="Q1317" s="180"/>
      <c r="R1317" s="180"/>
      <c r="S1317" s="186"/>
    </row>
    <row r="1318" spans="1:19" ht="15" hidden="1" x14ac:dyDescent="0.25">
      <c r="A1318" s="157"/>
      <c r="B1318" s="187" t="s">
        <v>2583</v>
      </c>
      <c r="C1318" s="188" t="s">
        <v>2577</v>
      </c>
      <c r="D1318" s="187" t="s">
        <v>2402</v>
      </c>
      <c r="E1318" s="180"/>
      <c r="F1318" s="189"/>
      <c r="G1318" s="180"/>
      <c r="H1318" s="180"/>
      <c r="I1318" s="199"/>
      <c r="J1318" s="199"/>
      <c r="K1318" s="180"/>
      <c r="L1318" s="180"/>
      <c r="M1318" s="180"/>
      <c r="N1318" s="201"/>
      <c r="O1318" s="180"/>
      <c r="P1318" s="180"/>
      <c r="Q1318" s="180"/>
      <c r="R1318" s="180"/>
      <c r="S1318" s="186"/>
    </row>
    <row r="1319" spans="1:19" ht="15" hidden="1" x14ac:dyDescent="0.25">
      <c r="A1319" s="157"/>
      <c r="B1319" s="187" t="s">
        <v>2584</v>
      </c>
      <c r="C1319" s="188" t="s">
        <v>2577</v>
      </c>
      <c r="D1319" s="187" t="s">
        <v>2402</v>
      </c>
      <c r="E1319" s="180"/>
      <c r="F1319" s="189"/>
      <c r="G1319" s="180"/>
      <c r="H1319" s="180"/>
      <c r="I1319" s="199"/>
      <c r="J1319" s="199"/>
      <c r="K1319" s="180"/>
      <c r="L1319" s="180"/>
      <c r="M1319" s="180"/>
      <c r="N1319" s="201"/>
      <c r="O1319" s="180"/>
      <c r="P1319" s="180"/>
      <c r="Q1319" s="180"/>
      <c r="R1319" s="180"/>
      <c r="S1319" s="186"/>
    </row>
    <row r="1320" spans="1:19" ht="15" hidden="1" x14ac:dyDescent="0.25">
      <c r="A1320" s="157"/>
      <c r="B1320" s="187" t="s">
        <v>2585</v>
      </c>
      <c r="C1320" s="188" t="s">
        <v>2577</v>
      </c>
      <c r="D1320" s="187" t="s">
        <v>2402</v>
      </c>
      <c r="E1320" s="180"/>
      <c r="F1320" s="189"/>
      <c r="G1320" s="180"/>
      <c r="H1320" s="180"/>
      <c r="I1320" s="199"/>
      <c r="J1320" s="199"/>
      <c r="K1320" s="180"/>
      <c r="L1320" s="180"/>
      <c r="M1320" s="180"/>
      <c r="N1320" s="201"/>
      <c r="O1320" s="180"/>
      <c r="P1320" s="180"/>
      <c r="Q1320" s="180"/>
      <c r="R1320" s="180"/>
      <c r="S1320" s="186"/>
    </row>
    <row r="1321" spans="1:19" ht="15" hidden="1" x14ac:dyDescent="0.25">
      <c r="A1321" s="157"/>
      <c r="B1321" s="187" t="s">
        <v>2586</v>
      </c>
      <c r="C1321" s="188" t="s">
        <v>2577</v>
      </c>
      <c r="D1321" s="187" t="s">
        <v>2402</v>
      </c>
      <c r="E1321" s="180"/>
      <c r="F1321" s="189"/>
      <c r="G1321" s="180"/>
      <c r="H1321" s="180"/>
      <c r="I1321" s="199"/>
      <c r="J1321" s="199"/>
      <c r="K1321" s="180"/>
      <c r="L1321" s="180"/>
      <c r="M1321" s="180"/>
      <c r="N1321" s="201"/>
      <c r="O1321" s="180"/>
      <c r="P1321" s="180"/>
      <c r="Q1321" s="180"/>
      <c r="R1321" s="180"/>
      <c r="S1321" s="186"/>
    </row>
    <row r="1322" spans="1:19" ht="15" hidden="1" x14ac:dyDescent="0.25">
      <c r="A1322" s="157"/>
      <c r="B1322" s="187" t="s">
        <v>2587</v>
      </c>
      <c r="C1322" s="188" t="s">
        <v>2577</v>
      </c>
      <c r="D1322" s="187" t="s">
        <v>2402</v>
      </c>
      <c r="E1322" s="180"/>
      <c r="F1322" s="189"/>
      <c r="G1322" s="180"/>
      <c r="H1322" s="180"/>
      <c r="I1322" s="199"/>
      <c r="J1322" s="199"/>
      <c r="K1322" s="180"/>
      <c r="L1322" s="180"/>
      <c r="M1322" s="180"/>
      <c r="N1322" s="201"/>
      <c r="O1322" s="180"/>
      <c r="P1322" s="180"/>
      <c r="Q1322" s="180"/>
      <c r="R1322" s="180"/>
      <c r="S1322" s="186"/>
    </row>
    <row r="1323" spans="1:19" ht="15" hidden="1" x14ac:dyDescent="0.25">
      <c r="A1323" s="157"/>
      <c r="B1323" s="187" t="s">
        <v>2588</v>
      </c>
      <c r="C1323" s="188" t="s">
        <v>2577</v>
      </c>
      <c r="D1323" s="187" t="s">
        <v>2402</v>
      </c>
      <c r="E1323" s="180"/>
      <c r="F1323" s="189"/>
      <c r="G1323" s="180"/>
      <c r="H1323" s="180"/>
      <c r="I1323" s="199"/>
      <c r="J1323" s="199"/>
      <c r="K1323" s="180"/>
      <c r="L1323" s="180"/>
      <c r="M1323" s="180"/>
      <c r="N1323" s="201"/>
      <c r="O1323" s="180"/>
      <c r="P1323" s="180"/>
      <c r="Q1323" s="180"/>
      <c r="R1323" s="180"/>
      <c r="S1323" s="186"/>
    </row>
    <row r="1324" spans="1:19" ht="15" hidden="1" x14ac:dyDescent="0.25">
      <c r="A1324" s="157"/>
      <c r="B1324" s="187" t="s">
        <v>2589</v>
      </c>
      <c r="C1324" s="188" t="s">
        <v>2590</v>
      </c>
      <c r="D1324" s="187" t="s">
        <v>2402</v>
      </c>
      <c r="E1324" s="180"/>
      <c r="F1324" s="189"/>
      <c r="G1324" s="180"/>
      <c r="H1324" s="180"/>
      <c r="I1324" s="199"/>
      <c r="J1324" s="199"/>
      <c r="K1324" s="180"/>
      <c r="L1324" s="180"/>
      <c r="M1324" s="180"/>
      <c r="N1324" s="201"/>
      <c r="O1324" s="180"/>
      <c r="P1324" s="180"/>
      <c r="Q1324" s="180"/>
      <c r="R1324" s="180"/>
      <c r="S1324" s="186"/>
    </row>
    <row r="1325" spans="1:19" ht="15" hidden="1" x14ac:dyDescent="0.25">
      <c r="A1325" s="157"/>
      <c r="B1325" s="187" t="s">
        <v>2591</v>
      </c>
      <c r="C1325" s="188" t="s">
        <v>2592</v>
      </c>
      <c r="D1325" s="187" t="s">
        <v>2402</v>
      </c>
      <c r="E1325" s="180"/>
      <c r="F1325" s="189"/>
      <c r="G1325" s="180"/>
      <c r="H1325" s="180"/>
      <c r="I1325" s="199"/>
      <c r="J1325" s="199"/>
      <c r="K1325" s="180"/>
      <c r="L1325" s="180"/>
      <c r="M1325" s="180"/>
      <c r="N1325" s="201"/>
      <c r="O1325" s="180"/>
      <c r="P1325" s="180"/>
      <c r="Q1325" s="180"/>
      <c r="R1325" s="180"/>
      <c r="S1325" s="186"/>
    </row>
    <row r="1326" spans="1:19" ht="15" hidden="1" x14ac:dyDescent="0.25">
      <c r="A1326" s="157"/>
      <c r="B1326" s="187" t="s">
        <v>2593</v>
      </c>
      <c r="C1326" s="188" t="s">
        <v>2592</v>
      </c>
      <c r="D1326" s="187" t="s">
        <v>2402</v>
      </c>
      <c r="E1326" s="180"/>
      <c r="F1326" s="189"/>
      <c r="G1326" s="180"/>
      <c r="H1326" s="180"/>
      <c r="I1326" s="199"/>
      <c r="J1326" s="199"/>
      <c r="K1326" s="180"/>
      <c r="L1326" s="180"/>
      <c r="M1326" s="180"/>
      <c r="N1326" s="201"/>
      <c r="O1326" s="180"/>
      <c r="P1326" s="180"/>
      <c r="Q1326" s="180"/>
      <c r="R1326" s="180"/>
      <c r="S1326" s="186"/>
    </row>
    <row r="1327" spans="1:19" ht="15" hidden="1" x14ac:dyDescent="0.25">
      <c r="A1327" s="157"/>
      <c r="B1327" s="187" t="s">
        <v>2594</v>
      </c>
      <c r="C1327" s="188" t="s">
        <v>2592</v>
      </c>
      <c r="D1327" s="187" t="s">
        <v>2402</v>
      </c>
      <c r="E1327" s="180"/>
      <c r="F1327" s="189"/>
      <c r="G1327" s="180"/>
      <c r="H1327" s="180"/>
      <c r="I1327" s="199"/>
      <c r="J1327" s="199"/>
      <c r="K1327" s="180"/>
      <c r="L1327" s="180"/>
      <c r="M1327" s="180"/>
      <c r="N1327" s="201"/>
      <c r="O1327" s="180"/>
      <c r="P1327" s="180"/>
      <c r="Q1327" s="180"/>
      <c r="R1327" s="180"/>
      <c r="S1327" s="186"/>
    </row>
    <row r="1328" spans="1:19" ht="15" hidden="1" x14ac:dyDescent="0.25">
      <c r="A1328" s="157"/>
      <c r="B1328" s="187" t="s">
        <v>2595</v>
      </c>
      <c r="C1328" s="188" t="s">
        <v>2592</v>
      </c>
      <c r="D1328" s="187" t="s">
        <v>2402</v>
      </c>
      <c r="E1328" s="180"/>
      <c r="F1328" s="189"/>
      <c r="G1328" s="180"/>
      <c r="H1328" s="180"/>
      <c r="I1328" s="199"/>
      <c r="J1328" s="199"/>
      <c r="K1328" s="180"/>
      <c r="L1328" s="180"/>
      <c r="M1328" s="180"/>
      <c r="N1328" s="201"/>
      <c r="O1328" s="180"/>
      <c r="P1328" s="180"/>
      <c r="Q1328" s="180"/>
      <c r="R1328" s="180"/>
      <c r="S1328" s="186"/>
    </row>
    <row r="1329" spans="1:19" ht="15" hidden="1" x14ac:dyDescent="0.25">
      <c r="A1329" s="157"/>
      <c r="B1329" s="187" t="s">
        <v>2596</v>
      </c>
      <c r="C1329" s="188" t="s">
        <v>2592</v>
      </c>
      <c r="D1329" s="187" t="s">
        <v>2402</v>
      </c>
      <c r="E1329" s="180"/>
      <c r="F1329" s="189"/>
      <c r="G1329" s="180"/>
      <c r="H1329" s="180"/>
      <c r="I1329" s="199"/>
      <c r="J1329" s="199"/>
      <c r="K1329" s="180"/>
      <c r="L1329" s="180"/>
      <c r="M1329" s="180"/>
      <c r="N1329" s="201"/>
      <c r="O1329" s="180"/>
      <c r="P1329" s="180"/>
      <c r="Q1329" s="180"/>
      <c r="R1329" s="180"/>
      <c r="S1329" s="186"/>
    </row>
    <row r="1330" spans="1:19" ht="15" hidden="1" x14ac:dyDescent="0.25">
      <c r="A1330" s="157"/>
      <c r="B1330" s="187" t="s">
        <v>2597</v>
      </c>
      <c r="C1330" s="188" t="s">
        <v>2592</v>
      </c>
      <c r="D1330" s="187" t="s">
        <v>2402</v>
      </c>
      <c r="E1330" s="180"/>
      <c r="F1330" s="189"/>
      <c r="G1330" s="180"/>
      <c r="H1330" s="180"/>
      <c r="I1330" s="199"/>
      <c r="J1330" s="199"/>
      <c r="K1330" s="180"/>
      <c r="L1330" s="180"/>
      <c r="M1330" s="180"/>
      <c r="N1330" s="201"/>
      <c r="O1330" s="180"/>
      <c r="P1330" s="180"/>
      <c r="Q1330" s="180"/>
      <c r="R1330" s="180"/>
      <c r="S1330" s="186"/>
    </row>
    <row r="1331" spans="1:19" ht="15" hidden="1" x14ac:dyDescent="0.25">
      <c r="A1331" s="157"/>
      <c r="B1331" s="187" t="s">
        <v>2598</v>
      </c>
      <c r="C1331" s="188" t="s">
        <v>2592</v>
      </c>
      <c r="D1331" s="187" t="s">
        <v>2402</v>
      </c>
      <c r="E1331" s="180"/>
      <c r="F1331" s="189"/>
      <c r="G1331" s="180"/>
      <c r="H1331" s="180"/>
      <c r="I1331" s="199"/>
      <c r="J1331" s="199"/>
      <c r="K1331" s="180"/>
      <c r="L1331" s="180"/>
      <c r="M1331" s="180"/>
      <c r="N1331" s="201"/>
      <c r="O1331" s="180"/>
      <c r="P1331" s="180"/>
      <c r="Q1331" s="180"/>
      <c r="R1331" s="180"/>
      <c r="S1331" s="186"/>
    </row>
    <row r="1332" spans="1:19" ht="15" hidden="1" x14ac:dyDescent="0.25">
      <c r="A1332" s="157"/>
      <c r="B1332" s="187" t="s">
        <v>2599</v>
      </c>
      <c r="C1332" s="188" t="s">
        <v>2592</v>
      </c>
      <c r="D1332" s="187" t="s">
        <v>2402</v>
      </c>
      <c r="E1332" s="180"/>
      <c r="F1332" s="189"/>
      <c r="G1332" s="180"/>
      <c r="H1332" s="180"/>
      <c r="I1332" s="199"/>
      <c r="J1332" s="199"/>
      <c r="K1332" s="180"/>
      <c r="L1332" s="180"/>
      <c r="M1332" s="180"/>
      <c r="N1332" s="201"/>
      <c r="O1332" s="180"/>
      <c r="P1332" s="180"/>
      <c r="Q1332" s="180"/>
      <c r="R1332" s="180"/>
      <c r="S1332" s="186"/>
    </row>
    <row r="1333" spans="1:19" ht="15" hidden="1" x14ac:dyDescent="0.25">
      <c r="A1333" s="157"/>
      <c r="B1333" s="187" t="s">
        <v>2600</v>
      </c>
      <c r="C1333" s="188" t="s">
        <v>2592</v>
      </c>
      <c r="D1333" s="187" t="s">
        <v>2402</v>
      </c>
      <c r="E1333" s="180"/>
      <c r="F1333" s="189"/>
      <c r="G1333" s="180"/>
      <c r="H1333" s="180"/>
      <c r="I1333" s="199"/>
      <c r="J1333" s="199"/>
      <c r="K1333" s="180"/>
      <c r="L1333" s="180"/>
      <c r="M1333" s="180"/>
      <c r="N1333" s="201"/>
      <c r="O1333" s="180"/>
      <c r="P1333" s="180"/>
      <c r="Q1333" s="180"/>
      <c r="R1333" s="180"/>
      <c r="S1333" s="186"/>
    </row>
    <row r="1334" spans="1:19" ht="15" hidden="1" x14ac:dyDescent="0.25">
      <c r="A1334" s="157"/>
      <c r="B1334" s="187" t="s">
        <v>2601</v>
      </c>
      <c r="C1334" s="188" t="s">
        <v>2602</v>
      </c>
      <c r="D1334" s="187" t="s">
        <v>2402</v>
      </c>
      <c r="E1334" s="180"/>
      <c r="F1334" s="189"/>
      <c r="G1334" s="180"/>
      <c r="H1334" s="180"/>
      <c r="I1334" s="199"/>
      <c r="J1334" s="199"/>
      <c r="K1334" s="180"/>
      <c r="L1334" s="180"/>
      <c r="M1334" s="180"/>
      <c r="N1334" s="201"/>
      <c r="O1334" s="180"/>
      <c r="P1334" s="180"/>
      <c r="Q1334" s="180"/>
      <c r="R1334" s="180"/>
      <c r="S1334" s="186"/>
    </row>
    <row r="1335" spans="1:19" ht="15" hidden="1" x14ac:dyDescent="0.25">
      <c r="A1335" s="157"/>
      <c r="B1335" s="187" t="s">
        <v>2603</v>
      </c>
      <c r="C1335" s="188" t="s">
        <v>2602</v>
      </c>
      <c r="D1335" s="187" t="s">
        <v>2402</v>
      </c>
      <c r="E1335" s="180"/>
      <c r="F1335" s="189"/>
      <c r="G1335" s="180"/>
      <c r="H1335" s="180"/>
      <c r="I1335" s="199"/>
      <c r="J1335" s="199"/>
      <c r="K1335" s="180"/>
      <c r="L1335" s="180"/>
      <c r="M1335" s="180"/>
      <c r="N1335" s="201"/>
      <c r="O1335" s="180"/>
      <c r="P1335" s="180"/>
      <c r="Q1335" s="180"/>
      <c r="R1335" s="180"/>
      <c r="S1335" s="186"/>
    </row>
    <row r="1336" spans="1:19" ht="15" hidden="1" x14ac:dyDescent="0.25">
      <c r="A1336" s="157"/>
      <c r="B1336" s="187" t="s">
        <v>2604</v>
      </c>
      <c r="C1336" s="188" t="s">
        <v>2602</v>
      </c>
      <c r="D1336" s="187" t="s">
        <v>2402</v>
      </c>
      <c r="E1336" s="180"/>
      <c r="F1336" s="189"/>
      <c r="G1336" s="180"/>
      <c r="H1336" s="180"/>
      <c r="I1336" s="199"/>
      <c r="J1336" s="199"/>
      <c r="K1336" s="180"/>
      <c r="L1336" s="180"/>
      <c r="M1336" s="180"/>
      <c r="N1336" s="201"/>
      <c r="O1336" s="180"/>
      <c r="P1336" s="180"/>
      <c r="Q1336" s="180"/>
      <c r="R1336" s="180"/>
      <c r="S1336" s="186"/>
    </row>
    <row r="1337" spans="1:19" ht="15" hidden="1" x14ac:dyDescent="0.25">
      <c r="A1337" s="157"/>
      <c r="B1337" s="187" t="s">
        <v>2605</v>
      </c>
      <c r="C1337" s="188" t="s">
        <v>2602</v>
      </c>
      <c r="D1337" s="187" t="s">
        <v>2402</v>
      </c>
      <c r="E1337" s="180"/>
      <c r="F1337" s="189"/>
      <c r="G1337" s="180"/>
      <c r="H1337" s="180"/>
      <c r="I1337" s="199"/>
      <c r="J1337" s="199"/>
      <c r="K1337" s="180"/>
      <c r="L1337" s="180"/>
      <c r="M1337" s="180"/>
      <c r="N1337" s="201"/>
      <c r="O1337" s="180"/>
      <c r="P1337" s="180"/>
      <c r="Q1337" s="180"/>
      <c r="R1337" s="180"/>
      <c r="S1337" s="186"/>
    </row>
    <row r="1338" spans="1:19" ht="15" hidden="1" x14ac:dyDescent="0.25">
      <c r="A1338" s="157"/>
      <c r="B1338" s="187" t="s">
        <v>2606</v>
      </c>
      <c r="C1338" s="188" t="s">
        <v>2602</v>
      </c>
      <c r="D1338" s="187" t="s">
        <v>2402</v>
      </c>
      <c r="E1338" s="180"/>
      <c r="F1338" s="189"/>
      <c r="G1338" s="180"/>
      <c r="H1338" s="180"/>
      <c r="I1338" s="199"/>
      <c r="J1338" s="199"/>
      <c r="K1338" s="180"/>
      <c r="L1338" s="180"/>
      <c r="M1338" s="180"/>
      <c r="N1338" s="201"/>
      <c r="O1338" s="180"/>
      <c r="P1338" s="180"/>
      <c r="Q1338" s="180"/>
      <c r="R1338" s="180"/>
      <c r="S1338" s="186"/>
    </row>
    <row r="1339" spans="1:19" ht="15" hidden="1" x14ac:dyDescent="0.25">
      <c r="A1339" s="157"/>
      <c r="B1339" s="187" t="s">
        <v>2607</v>
      </c>
      <c r="C1339" s="188" t="s">
        <v>2602</v>
      </c>
      <c r="D1339" s="187" t="s">
        <v>2402</v>
      </c>
      <c r="E1339" s="180"/>
      <c r="F1339" s="189"/>
      <c r="G1339" s="180"/>
      <c r="H1339" s="180"/>
      <c r="I1339" s="199"/>
      <c r="J1339" s="199"/>
      <c r="K1339" s="180"/>
      <c r="L1339" s="180"/>
      <c r="M1339" s="180"/>
      <c r="N1339" s="201"/>
      <c r="O1339" s="180"/>
      <c r="P1339" s="180"/>
      <c r="Q1339" s="180"/>
      <c r="R1339" s="180"/>
      <c r="S1339" s="186"/>
    </row>
    <row r="1340" spans="1:19" ht="15" hidden="1" x14ac:dyDescent="0.25">
      <c r="A1340" s="157"/>
      <c r="B1340" s="187" t="s">
        <v>2608</v>
      </c>
      <c r="C1340" s="188" t="s">
        <v>2602</v>
      </c>
      <c r="D1340" s="187" t="s">
        <v>2402</v>
      </c>
      <c r="E1340" s="180"/>
      <c r="F1340" s="189"/>
      <c r="G1340" s="180"/>
      <c r="H1340" s="180"/>
      <c r="I1340" s="199"/>
      <c r="J1340" s="199"/>
      <c r="K1340" s="180"/>
      <c r="L1340" s="180"/>
      <c r="M1340" s="180"/>
      <c r="N1340" s="201"/>
      <c r="O1340" s="180"/>
      <c r="P1340" s="180"/>
      <c r="Q1340" s="180"/>
      <c r="R1340" s="180"/>
      <c r="S1340" s="186"/>
    </row>
    <row r="1341" spans="1:19" ht="15" hidden="1" x14ac:dyDescent="0.25">
      <c r="A1341" s="157"/>
      <c r="B1341" s="187" t="s">
        <v>2609</v>
      </c>
      <c r="C1341" s="188" t="s">
        <v>2602</v>
      </c>
      <c r="D1341" s="187" t="s">
        <v>2402</v>
      </c>
      <c r="E1341" s="180"/>
      <c r="F1341" s="189"/>
      <c r="G1341" s="180"/>
      <c r="H1341" s="180"/>
      <c r="I1341" s="199"/>
      <c r="J1341" s="199"/>
      <c r="K1341" s="180"/>
      <c r="L1341" s="180"/>
      <c r="M1341" s="180"/>
      <c r="N1341" s="201"/>
      <c r="O1341" s="180"/>
      <c r="P1341" s="180"/>
      <c r="Q1341" s="180"/>
      <c r="R1341" s="180"/>
      <c r="S1341" s="186"/>
    </row>
    <row r="1342" spans="1:19" ht="15" hidden="1" x14ac:dyDescent="0.25">
      <c r="A1342" s="157"/>
      <c r="B1342" s="187" t="s">
        <v>2610</v>
      </c>
      <c r="C1342" s="188" t="s">
        <v>2602</v>
      </c>
      <c r="D1342" s="187" t="s">
        <v>2402</v>
      </c>
      <c r="E1342" s="180"/>
      <c r="F1342" s="189"/>
      <c r="G1342" s="180"/>
      <c r="H1342" s="180"/>
      <c r="I1342" s="199"/>
      <c r="J1342" s="199"/>
      <c r="K1342" s="180"/>
      <c r="L1342" s="180"/>
      <c r="M1342" s="180"/>
      <c r="N1342" s="201"/>
      <c r="O1342" s="180"/>
      <c r="P1342" s="180"/>
      <c r="Q1342" s="180"/>
      <c r="R1342" s="180"/>
      <c r="S1342" s="186"/>
    </row>
    <row r="1343" spans="1:19" ht="15" hidden="1" x14ac:dyDescent="0.25">
      <c r="A1343" s="157"/>
      <c r="B1343" s="187" t="s">
        <v>2611</v>
      </c>
      <c r="C1343" s="188" t="s">
        <v>2602</v>
      </c>
      <c r="D1343" s="187" t="s">
        <v>2402</v>
      </c>
      <c r="E1343" s="180"/>
      <c r="F1343" s="189"/>
      <c r="G1343" s="180"/>
      <c r="H1343" s="180"/>
      <c r="I1343" s="199"/>
      <c r="J1343" s="199"/>
      <c r="K1343" s="180"/>
      <c r="L1343" s="180"/>
      <c r="M1343" s="180"/>
      <c r="N1343" s="201"/>
      <c r="O1343" s="180"/>
      <c r="P1343" s="180"/>
      <c r="Q1343" s="180"/>
      <c r="R1343" s="180"/>
      <c r="S1343" s="186"/>
    </row>
    <row r="1344" spans="1:19" ht="15" hidden="1" x14ac:dyDescent="0.25">
      <c r="A1344" s="157"/>
      <c r="B1344" s="187" t="s">
        <v>2612</v>
      </c>
      <c r="C1344" s="188" t="s">
        <v>2613</v>
      </c>
      <c r="D1344" s="187" t="s">
        <v>2402</v>
      </c>
      <c r="E1344" s="180"/>
      <c r="F1344" s="189"/>
      <c r="G1344" s="180"/>
      <c r="H1344" s="180"/>
      <c r="I1344" s="199"/>
      <c r="J1344" s="199"/>
      <c r="K1344" s="180"/>
      <c r="L1344" s="180"/>
      <c r="M1344" s="180"/>
      <c r="N1344" s="201"/>
      <c r="O1344" s="180"/>
      <c r="P1344" s="180"/>
      <c r="Q1344" s="180"/>
      <c r="R1344" s="180"/>
      <c r="S1344" s="186"/>
    </row>
    <row r="1345" spans="1:19" ht="15" hidden="1" x14ac:dyDescent="0.25">
      <c r="A1345" s="157"/>
      <c r="B1345" s="187" t="s">
        <v>2614</v>
      </c>
      <c r="C1345" s="188" t="s">
        <v>2613</v>
      </c>
      <c r="D1345" s="187" t="s">
        <v>2402</v>
      </c>
      <c r="E1345" s="180"/>
      <c r="F1345" s="189"/>
      <c r="G1345" s="180"/>
      <c r="H1345" s="180"/>
      <c r="I1345" s="199"/>
      <c r="J1345" s="199"/>
      <c r="K1345" s="180"/>
      <c r="L1345" s="180"/>
      <c r="M1345" s="180"/>
      <c r="N1345" s="201"/>
      <c r="O1345" s="180"/>
      <c r="P1345" s="180"/>
      <c r="Q1345" s="180"/>
      <c r="R1345" s="180"/>
      <c r="S1345" s="186"/>
    </row>
    <row r="1346" spans="1:19" ht="15" hidden="1" x14ac:dyDescent="0.25">
      <c r="A1346" s="157"/>
      <c r="B1346" s="187" t="s">
        <v>2615</v>
      </c>
      <c r="C1346" s="188" t="s">
        <v>2613</v>
      </c>
      <c r="D1346" s="187" t="s">
        <v>2402</v>
      </c>
      <c r="E1346" s="180"/>
      <c r="F1346" s="189"/>
      <c r="G1346" s="180"/>
      <c r="H1346" s="180"/>
      <c r="I1346" s="199"/>
      <c r="J1346" s="199"/>
      <c r="K1346" s="180"/>
      <c r="L1346" s="180"/>
      <c r="M1346" s="180"/>
      <c r="N1346" s="201"/>
      <c r="O1346" s="180"/>
      <c r="P1346" s="180"/>
      <c r="Q1346" s="180"/>
      <c r="R1346" s="180"/>
      <c r="S1346" s="186"/>
    </row>
    <row r="1347" spans="1:19" ht="15" hidden="1" x14ac:dyDescent="0.25">
      <c r="A1347" s="157"/>
      <c r="B1347" s="187" t="s">
        <v>2616</v>
      </c>
      <c r="C1347" s="188" t="s">
        <v>2613</v>
      </c>
      <c r="D1347" s="187" t="s">
        <v>2402</v>
      </c>
      <c r="E1347" s="180"/>
      <c r="F1347" s="189"/>
      <c r="G1347" s="180"/>
      <c r="H1347" s="180"/>
      <c r="I1347" s="199"/>
      <c r="J1347" s="199"/>
      <c r="K1347" s="180"/>
      <c r="L1347" s="180"/>
      <c r="M1347" s="180"/>
      <c r="N1347" s="201"/>
      <c r="O1347" s="180"/>
      <c r="P1347" s="180"/>
      <c r="Q1347" s="180"/>
      <c r="R1347" s="180"/>
      <c r="S1347" s="186"/>
    </row>
    <row r="1348" spans="1:19" ht="15" hidden="1" x14ac:dyDescent="0.25">
      <c r="A1348" s="157"/>
      <c r="B1348" s="187" t="s">
        <v>2617</v>
      </c>
      <c r="C1348" s="188" t="s">
        <v>2613</v>
      </c>
      <c r="D1348" s="187" t="s">
        <v>2402</v>
      </c>
      <c r="E1348" s="180"/>
      <c r="F1348" s="189"/>
      <c r="G1348" s="180"/>
      <c r="H1348" s="180"/>
      <c r="I1348" s="199"/>
      <c r="J1348" s="199"/>
      <c r="K1348" s="180"/>
      <c r="L1348" s="180"/>
      <c r="M1348" s="180"/>
      <c r="N1348" s="201"/>
      <c r="O1348" s="180"/>
      <c r="P1348" s="180"/>
      <c r="Q1348" s="180"/>
      <c r="R1348" s="180"/>
      <c r="S1348" s="186"/>
    </row>
    <row r="1349" spans="1:19" ht="15" hidden="1" x14ac:dyDescent="0.25">
      <c r="A1349" s="157"/>
      <c r="B1349" s="187" t="s">
        <v>2618</v>
      </c>
      <c r="C1349" s="188" t="s">
        <v>2613</v>
      </c>
      <c r="D1349" s="187" t="s">
        <v>2402</v>
      </c>
      <c r="E1349" s="180"/>
      <c r="F1349" s="189"/>
      <c r="G1349" s="180"/>
      <c r="H1349" s="180"/>
      <c r="I1349" s="199"/>
      <c r="J1349" s="199"/>
      <c r="K1349" s="180"/>
      <c r="L1349" s="180"/>
      <c r="M1349" s="180"/>
      <c r="N1349" s="201"/>
      <c r="O1349" s="180"/>
      <c r="P1349" s="180"/>
      <c r="Q1349" s="180"/>
      <c r="R1349" s="180"/>
      <c r="S1349" s="186"/>
    </row>
    <row r="1350" spans="1:19" ht="15" hidden="1" x14ac:dyDescent="0.25">
      <c r="A1350" s="157"/>
      <c r="B1350" s="187" t="s">
        <v>2619</v>
      </c>
      <c r="C1350" s="188" t="s">
        <v>2613</v>
      </c>
      <c r="D1350" s="187" t="s">
        <v>2402</v>
      </c>
      <c r="E1350" s="180"/>
      <c r="F1350" s="189"/>
      <c r="G1350" s="180"/>
      <c r="H1350" s="180"/>
      <c r="I1350" s="199"/>
      <c r="J1350" s="199"/>
      <c r="K1350" s="180"/>
      <c r="L1350" s="180"/>
      <c r="M1350" s="180"/>
      <c r="N1350" s="201"/>
      <c r="O1350" s="180"/>
      <c r="P1350" s="180"/>
      <c r="Q1350" s="180"/>
      <c r="R1350" s="180"/>
      <c r="S1350" s="186"/>
    </row>
    <row r="1351" spans="1:19" ht="15" hidden="1" x14ac:dyDescent="0.25">
      <c r="A1351" s="157"/>
      <c r="B1351" s="187" t="s">
        <v>2620</v>
      </c>
      <c r="C1351" s="188" t="s">
        <v>2613</v>
      </c>
      <c r="D1351" s="187" t="s">
        <v>2402</v>
      </c>
      <c r="E1351" s="180"/>
      <c r="F1351" s="189"/>
      <c r="G1351" s="180"/>
      <c r="H1351" s="180"/>
      <c r="I1351" s="199"/>
      <c r="J1351" s="199"/>
      <c r="K1351" s="180"/>
      <c r="L1351" s="180"/>
      <c r="M1351" s="180"/>
      <c r="N1351" s="201"/>
      <c r="O1351" s="180"/>
      <c r="P1351" s="180"/>
      <c r="Q1351" s="180"/>
      <c r="R1351" s="180"/>
      <c r="S1351" s="186"/>
    </row>
    <row r="1352" spans="1:19" ht="15" hidden="1" x14ac:dyDescent="0.25">
      <c r="A1352" s="157"/>
      <c r="B1352" s="187" t="s">
        <v>2621</v>
      </c>
      <c r="C1352" s="188" t="s">
        <v>2613</v>
      </c>
      <c r="D1352" s="187" t="s">
        <v>2402</v>
      </c>
      <c r="E1352" s="180"/>
      <c r="F1352" s="189"/>
      <c r="G1352" s="180"/>
      <c r="H1352" s="180"/>
      <c r="I1352" s="199"/>
      <c r="J1352" s="199"/>
      <c r="K1352" s="180"/>
      <c r="L1352" s="180"/>
      <c r="M1352" s="180"/>
      <c r="N1352" s="201"/>
      <c r="O1352" s="180"/>
      <c r="P1352" s="180"/>
      <c r="Q1352" s="180"/>
      <c r="R1352" s="180"/>
      <c r="S1352" s="186"/>
    </row>
    <row r="1353" spans="1:19" ht="15" hidden="1" x14ac:dyDescent="0.25">
      <c r="A1353" s="157"/>
      <c r="B1353" s="187" t="s">
        <v>2622</v>
      </c>
      <c r="C1353" s="188" t="s">
        <v>2613</v>
      </c>
      <c r="D1353" s="187" t="s">
        <v>2402</v>
      </c>
      <c r="E1353" s="180"/>
      <c r="F1353" s="189"/>
      <c r="G1353" s="180"/>
      <c r="H1353" s="180"/>
      <c r="I1353" s="199"/>
      <c r="J1353" s="199"/>
      <c r="K1353" s="180"/>
      <c r="L1353" s="180"/>
      <c r="M1353" s="180"/>
      <c r="N1353" s="201"/>
      <c r="O1353" s="180"/>
      <c r="P1353" s="180"/>
      <c r="Q1353" s="180"/>
      <c r="R1353" s="180"/>
      <c r="S1353" s="186"/>
    </row>
    <row r="1354" spans="1:19" ht="15" hidden="1" x14ac:dyDescent="0.25">
      <c r="A1354" s="157"/>
      <c r="B1354" s="187" t="s">
        <v>2623</v>
      </c>
      <c r="C1354" s="188" t="s">
        <v>2613</v>
      </c>
      <c r="D1354" s="187" t="s">
        <v>2402</v>
      </c>
      <c r="E1354" s="180"/>
      <c r="F1354" s="189"/>
      <c r="G1354" s="180"/>
      <c r="H1354" s="180"/>
      <c r="I1354" s="199"/>
      <c r="J1354" s="199"/>
      <c r="K1354" s="180"/>
      <c r="L1354" s="180"/>
      <c r="M1354" s="180"/>
      <c r="N1354" s="201"/>
      <c r="O1354" s="180"/>
      <c r="P1354" s="180"/>
      <c r="Q1354" s="180"/>
      <c r="R1354" s="180"/>
      <c r="S1354" s="186"/>
    </row>
    <row r="1355" spans="1:19" ht="15" hidden="1" x14ac:dyDescent="0.25">
      <c r="A1355" s="157"/>
      <c r="B1355" s="187" t="s">
        <v>2624</v>
      </c>
      <c r="C1355" s="188" t="s">
        <v>2613</v>
      </c>
      <c r="D1355" s="187" t="s">
        <v>2402</v>
      </c>
      <c r="E1355" s="180"/>
      <c r="F1355" s="189"/>
      <c r="G1355" s="180"/>
      <c r="H1355" s="180"/>
      <c r="I1355" s="199"/>
      <c r="J1355" s="199"/>
      <c r="K1355" s="180"/>
      <c r="L1355" s="180"/>
      <c r="M1355" s="180"/>
      <c r="N1355" s="201"/>
      <c r="O1355" s="180"/>
      <c r="P1355" s="180"/>
      <c r="Q1355" s="180"/>
      <c r="R1355" s="180"/>
      <c r="S1355" s="186"/>
    </row>
    <row r="1356" spans="1:19" ht="15" hidden="1" x14ac:dyDescent="0.25">
      <c r="A1356" s="157"/>
      <c r="B1356" s="187" t="s">
        <v>2625</v>
      </c>
      <c r="C1356" s="188" t="s">
        <v>2613</v>
      </c>
      <c r="D1356" s="187" t="s">
        <v>2402</v>
      </c>
      <c r="E1356" s="180"/>
      <c r="F1356" s="189"/>
      <c r="G1356" s="180"/>
      <c r="H1356" s="180"/>
      <c r="I1356" s="199"/>
      <c r="J1356" s="199"/>
      <c r="K1356" s="180"/>
      <c r="L1356" s="180"/>
      <c r="M1356" s="180"/>
      <c r="N1356" s="201"/>
      <c r="O1356" s="180"/>
      <c r="P1356" s="180"/>
      <c r="Q1356" s="180"/>
      <c r="R1356" s="180"/>
      <c r="S1356" s="186"/>
    </row>
    <row r="1357" spans="1:19" ht="15" hidden="1" x14ac:dyDescent="0.25">
      <c r="A1357" s="157"/>
      <c r="B1357" s="187" t="s">
        <v>2626</v>
      </c>
      <c r="C1357" s="188" t="s">
        <v>2613</v>
      </c>
      <c r="D1357" s="187" t="s">
        <v>2402</v>
      </c>
      <c r="E1357" s="180"/>
      <c r="F1357" s="189"/>
      <c r="G1357" s="180"/>
      <c r="H1357" s="180"/>
      <c r="I1357" s="199"/>
      <c r="J1357" s="199"/>
      <c r="K1357" s="180"/>
      <c r="L1357" s="180"/>
      <c r="M1357" s="180"/>
      <c r="N1357" s="201"/>
      <c r="O1357" s="180"/>
      <c r="P1357" s="180"/>
      <c r="Q1357" s="180"/>
      <c r="R1357" s="180"/>
      <c r="S1357" s="186"/>
    </row>
    <row r="1358" spans="1:19" ht="15" hidden="1" x14ac:dyDescent="0.25">
      <c r="A1358" s="157"/>
      <c r="B1358" s="187" t="s">
        <v>2627</v>
      </c>
      <c r="C1358" s="188" t="s">
        <v>2613</v>
      </c>
      <c r="D1358" s="187" t="s">
        <v>2402</v>
      </c>
      <c r="E1358" s="180"/>
      <c r="F1358" s="189"/>
      <c r="G1358" s="180"/>
      <c r="H1358" s="180"/>
      <c r="I1358" s="199"/>
      <c r="J1358" s="199"/>
      <c r="K1358" s="180"/>
      <c r="L1358" s="180"/>
      <c r="M1358" s="180"/>
      <c r="N1358" s="201"/>
      <c r="O1358" s="180"/>
      <c r="P1358" s="180"/>
      <c r="Q1358" s="180"/>
      <c r="R1358" s="180"/>
      <c r="S1358" s="186"/>
    </row>
    <row r="1359" spans="1:19" ht="15" hidden="1" x14ac:dyDescent="0.25">
      <c r="A1359" s="157"/>
      <c r="B1359" s="187" t="s">
        <v>2628</v>
      </c>
      <c r="C1359" s="188" t="s">
        <v>2613</v>
      </c>
      <c r="D1359" s="187" t="s">
        <v>2402</v>
      </c>
      <c r="E1359" s="180"/>
      <c r="F1359" s="189"/>
      <c r="G1359" s="180"/>
      <c r="H1359" s="180"/>
      <c r="I1359" s="199"/>
      <c r="J1359" s="199"/>
      <c r="K1359" s="180"/>
      <c r="L1359" s="180"/>
      <c r="M1359" s="180"/>
      <c r="N1359" s="201"/>
      <c r="O1359" s="180"/>
      <c r="P1359" s="180"/>
      <c r="Q1359" s="180"/>
      <c r="R1359" s="180"/>
      <c r="S1359" s="186"/>
    </row>
    <row r="1360" spans="1:19" ht="15" hidden="1" x14ac:dyDescent="0.25">
      <c r="A1360" s="157"/>
      <c r="B1360" s="187" t="s">
        <v>2629</v>
      </c>
      <c r="C1360" s="188" t="s">
        <v>2613</v>
      </c>
      <c r="D1360" s="187" t="s">
        <v>2402</v>
      </c>
      <c r="E1360" s="180"/>
      <c r="F1360" s="189"/>
      <c r="G1360" s="180"/>
      <c r="H1360" s="180"/>
      <c r="I1360" s="199"/>
      <c r="J1360" s="199"/>
      <c r="K1360" s="180"/>
      <c r="L1360" s="180"/>
      <c r="M1360" s="180"/>
      <c r="N1360" s="201"/>
      <c r="O1360" s="180"/>
      <c r="P1360" s="180"/>
      <c r="Q1360" s="180"/>
      <c r="R1360" s="180"/>
      <c r="S1360" s="186"/>
    </row>
    <row r="1361" spans="1:19" ht="15" hidden="1" x14ac:dyDescent="0.25">
      <c r="A1361" s="157"/>
      <c r="B1361" s="187" t="s">
        <v>2630</v>
      </c>
      <c r="C1361" s="188" t="s">
        <v>2613</v>
      </c>
      <c r="D1361" s="187" t="s">
        <v>2402</v>
      </c>
      <c r="E1361" s="180"/>
      <c r="F1361" s="189"/>
      <c r="G1361" s="180"/>
      <c r="H1361" s="180"/>
      <c r="I1361" s="199"/>
      <c r="J1361" s="199"/>
      <c r="K1361" s="180"/>
      <c r="L1361" s="180"/>
      <c r="M1361" s="180"/>
      <c r="N1361" s="201"/>
      <c r="O1361" s="180"/>
      <c r="P1361" s="180"/>
      <c r="Q1361" s="180"/>
      <c r="R1361" s="180"/>
      <c r="S1361" s="186"/>
    </row>
    <row r="1362" spans="1:19" ht="15" hidden="1" x14ac:dyDescent="0.25">
      <c r="A1362" s="157"/>
      <c r="B1362" s="187" t="s">
        <v>2631</v>
      </c>
      <c r="C1362" s="188" t="s">
        <v>2613</v>
      </c>
      <c r="D1362" s="187" t="s">
        <v>2402</v>
      </c>
      <c r="E1362" s="180"/>
      <c r="F1362" s="189"/>
      <c r="G1362" s="180"/>
      <c r="H1362" s="180"/>
      <c r="I1362" s="199"/>
      <c r="J1362" s="199"/>
      <c r="K1362" s="180"/>
      <c r="L1362" s="180"/>
      <c r="M1362" s="180"/>
      <c r="N1362" s="201"/>
      <c r="O1362" s="180"/>
      <c r="P1362" s="180"/>
      <c r="Q1362" s="180"/>
      <c r="R1362" s="180"/>
      <c r="S1362" s="186"/>
    </row>
    <row r="1363" spans="1:19" ht="15" hidden="1" x14ac:dyDescent="0.25">
      <c r="A1363" s="157"/>
      <c r="B1363" s="187" t="s">
        <v>2632</v>
      </c>
      <c r="C1363" s="188" t="s">
        <v>2633</v>
      </c>
      <c r="D1363" s="187" t="s">
        <v>2402</v>
      </c>
      <c r="E1363" s="180"/>
      <c r="F1363" s="189"/>
      <c r="G1363" s="180"/>
      <c r="H1363" s="180"/>
      <c r="I1363" s="199"/>
      <c r="J1363" s="199"/>
      <c r="K1363" s="180"/>
      <c r="L1363" s="180"/>
      <c r="M1363" s="180"/>
      <c r="N1363" s="201"/>
      <c r="O1363" s="180"/>
      <c r="P1363" s="180"/>
      <c r="Q1363" s="180"/>
      <c r="R1363" s="180"/>
      <c r="S1363" s="186"/>
    </row>
    <row r="1364" spans="1:19" ht="15" hidden="1" x14ac:dyDescent="0.25">
      <c r="A1364" s="157"/>
      <c r="B1364" s="187" t="s">
        <v>2634</v>
      </c>
      <c r="C1364" s="188" t="s">
        <v>2635</v>
      </c>
      <c r="D1364" s="187" t="s">
        <v>2402</v>
      </c>
      <c r="E1364" s="180"/>
      <c r="F1364" s="189"/>
      <c r="G1364" s="180"/>
      <c r="H1364" s="180"/>
      <c r="I1364" s="199"/>
      <c r="J1364" s="199"/>
      <c r="K1364" s="180"/>
      <c r="L1364" s="180"/>
      <c r="M1364" s="180"/>
      <c r="N1364" s="201"/>
      <c r="O1364" s="180"/>
      <c r="P1364" s="180"/>
      <c r="Q1364" s="180"/>
      <c r="R1364" s="180"/>
      <c r="S1364" s="186"/>
    </row>
    <row r="1365" spans="1:19" ht="15" hidden="1" x14ac:dyDescent="0.25">
      <c r="A1365" s="157"/>
      <c r="B1365" s="187" t="s">
        <v>2636</v>
      </c>
      <c r="C1365" s="188" t="s">
        <v>2635</v>
      </c>
      <c r="D1365" s="187" t="s">
        <v>2402</v>
      </c>
      <c r="E1365" s="180"/>
      <c r="F1365" s="189"/>
      <c r="G1365" s="180"/>
      <c r="H1365" s="180"/>
      <c r="I1365" s="199"/>
      <c r="J1365" s="199"/>
      <c r="K1365" s="180"/>
      <c r="L1365" s="180"/>
      <c r="M1365" s="180"/>
      <c r="N1365" s="201"/>
      <c r="O1365" s="180"/>
      <c r="P1365" s="180"/>
      <c r="Q1365" s="180"/>
      <c r="R1365" s="180"/>
      <c r="S1365" s="186"/>
    </row>
    <row r="1366" spans="1:19" ht="15" hidden="1" x14ac:dyDescent="0.25">
      <c r="A1366" s="157"/>
      <c r="B1366" s="187" t="s">
        <v>2637</v>
      </c>
      <c r="C1366" s="188" t="s">
        <v>2633</v>
      </c>
      <c r="D1366" s="187" t="s">
        <v>2402</v>
      </c>
      <c r="E1366" s="180"/>
      <c r="F1366" s="189"/>
      <c r="G1366" s="180"/>
      <c r="H1366" s="180"/>
      <c r="I1366" s="199"/>
      <c r="J1366" s="199"/>
      <c r="K1366" s="180"/>
      <c r="L1366" s="180"/>
      <c r="M1366" s="180"/>
      <c r="N1366" s="201"/>
      <c r="O1366" s="180"/>
      <c r="P1366" s="180"/>
      <c r="Q1366" s="180"/>
      <c r="R1366" s="180"/>
      <c r="S1366" s="186"/>
    </row>
    <row r="1367" spans="1:19" ht="15" hidden="1" x14ac:dyDescent="0.25">
      <c r="A1367" s="157"/>
      <c r="B1367" s="187" t="s">
        <v>2638</v>
      </c>
      <c r="C1367" s="188" t="s">
        <v>2635</v>
      </c>
      <c r="D1367" s="187" t="s">
        <v>2402</v>
      </c>
      <c r="E1367" s="180"/>
      <c r="F1367" s="189"/>
      <c r="G1367" s="180"/>
      <c r="H1367" s="180"/>
      <c r="I1367" s="199"/>
      <c r="J1367" s="199"/>
      <c r="K1367" s="180"/>
      <c r="L1367" s="180"/>
      <c r="M1367" s="180"/>
      <c r="N1367" s="201"/>
      <c r="O1367" s="180"/>
      <c r="P1367" s="180"/>
      <c r="Q1367" s="180"/>
      <c r="R1367" s="180"/>
      <c r="S1367" s="186"/>
    </row>
    <row r="1368" spans="1:19" ht="15" hidden="1" x14ac:dyDescent="0.25">
      <c r="A1368" s="157"/>
      <c r="B1368" s="187" t="s">
        <v>2639</v>
      </c>
      <c r="C1368" s="188" t="s">
        <v>2633</v>
      </c>
      <c r="D1368" s="187" t="s">
        <v>2402</v>
      </c>
      <c r="E1368" s="180"/>
      <c r="F1368" s="189"/>
      <c r="G1368" s="180"/>
      <c r="H1368" s="180"/>
      <c r="I1368" s="199"/>
      <c r="J1368" s="199"/>
      <c r="K1368" s="180"/>
      <c r="L1368" s="180"/>
      <c r="M1368" s="180"/>
      <c r="N1368" s="201"/>
      <c r="O1368" s="180"/>
      <c r="P1368" s="180"/>
      <c r="Q1368" s="180"/>
      <c r="R1368" s="180"/>
      <c r="S1368" s="186"/>
    </row>
    <row r="1369" spans="1:19" ht="15" hidden="1" x14ac:dyDescent="0.25">
      <c r="A1369" s="157"/>
      <c r="B1369" s="187" t="s">
        <v>2640</v>
      </c>
      <c r="C1369" s="188" t="s">
        <v>2633</v>
      </c>
      <c r="D1369" s="187" t="s">
        <v>2402</v>
      </c>
      <c r="E1369" s="180"/>
      <c r="F1369" s="189"/>
      <c r="G1369" s="180"/>
      <c r="H1369" s="180"/>
      <c r="I1369" s="199"/>
      <c r="J1369" s="199"/>
      <c r="K1369" s="180"/>
      <c r="L1369" s="180"/>
      <c r="M1369" s="180"/>
      <c r="N1369" s="201"/>
      <c r="O1369" s="180"/>
      <c r="P1369" s="180"/>
      <c r="Q1369" s="180"/>
      <c r="R1369" s="180"/>
      <c r="S1369" s="186"/>
    </row>
    <row r="1370" spans="1:19" ht="15" hidden="1" x14ac:dyDescent="0.25">
      <c r="A1370" s="157"/>
      <c r="B1370" s="187" t="s">
        <v>2641</v>
      </c>
      <c r="C1370" s="188" t="s">
        <v>2633</v>
      </c>
      <c r="D1370" s="187" t="s">
        <v>2402</v>
      </c>
      <c r="E1370" s="180"/>
      <c r="F1370" s="189"/>
      <c r="G1370" s="180"/>
      <c r="H1370" s="180"/>
      <c r="I1370" s="199"/>
      <c r="J1370" s="199"/>
      <c r="K1370" s="180"/>
      <c r="L1370" s="180"/>
      <c r="M1370" s="180"/>
      <c r="N1370" s="201"/>
      <c r="O1370" s="180"/>
      <c r="P1370" s="180"/>
      <c r="Q1370" s="180"/>
      <c r="R1370" s="180"/>
      <c r="S1370" s="186"/>
    </row>
    <row r="1371" spans="1:19" ht="15" hidden="1" x14ac:dyDescent="0.25">
      <c r="A1371" s="157"/>
      <c r="B1371" s="187" t="s">
        <v>2642</v>
      </c>
      <c r="C1371" s="188" t="s">
        <v>2643</v>
      </c>
      <c r="D1371" s="187" t="s">
        <v>2402</v>
      </c>
      <c r="E1371" s="180"/>
      <c r="F1371" s="189"/>
      <c r="G1371" s="180"/>
      <c r="H1371" s="180"/>
      <c r="I1371" s="199"/>
      <c r="J1371" s="199"/>
      <c r="K1371" s="180"/>
      <c r="L1371" s="180"/>
      <c r="M1371" s="180"/>
      <c r="N1371" s="201"/>
      <c r="O1371" s="180"/>
      <c r="P1371" s="180"/>
      <c r="Q1371" s="180"/>
      <c r="R1371" s="180"/>
      <c r="S1371" s="186"/>
    </row>
    <row r="1372" spans="1:19" ht="15" hidden="1" x14ac:dyDescent="0.25">
      <c r="A1372" s="157"/>
      <c r="B1372" s="187" t="s">
        <v>2644</v>
      </c>
      <c r="C1372" s="188" t="s">
        <v>2645</v>
      </c>
      <c r="D1372" s="187" t="s">
        <v>2402</v>
      </c>
      <c r="E1372" s="180"/>
      <c r="F1372" s="189"/>
      <c r="G1372" s="180"/>
      <c r="H1372" s="180"/>
      <c r="I1372" s="199"/>
      <c r="J1372" s="199"/>
      <c r="K1372" s="180"/>
      <c r="L1372" s="180"/>
      <c r="M1372" s="180"/>
      <c r="N1372" s="201"/>
      <c r="O1372" s="180"/>
      <c r="P1372" s="180"/>
      <c r="Q1372" s="180"/>
      <c r="R1372" s="180"/>
      <c r="S1372" s="186"/>
    </row>
    <row r="1373" spans="1:19" ht="15" hidden="1" x14ac:dyDescent="0.25">
      <c r="A1373" s="157"/>
      <c r="B1373" s="187" t="s">
        <v>2646</v>
      </c>
      <c r="C1373" s="188" t="s">
        <v>2645</v>
      </c>
      <c r="D1373" s="187" t="s">
        <v>2402</v>
      </c>
      <c r="E1373" s="180"/>
      <c r="F1373" s="189"/>
      <c r="G1373" s="180"/>
      <c r="H1373" s="180"/>
      <c r="I1373" s="199"/>
      <c r="J1373" s="199"/>
      <c r="K1373" s="180"/>
      <c r="L1373" s="180"/>
      <c r="M1373" s="180"/>
      <c r="N1373" s="201"/>
      <c r="O1373" s="180"/>
      <c r="P1373" s="180"/>
      <c r="Q1373" s="180"/>
      <c r="R1373" s="180"/>
      <c r="S1373" s="186"/>
    </row>
    <row r="1374" spans="1:19" ht="15" hidden="1" x14ac:dyDescent="0.25">
      <c r="A1374" s="157"/>
      <c r="B1374" s="187" t="s">
        <v>2647</v>
      </c>
      <c r="C1374" s="188" t="s">
        <v>2648</v>
      </c>
      <c r="D1374" s="187" t="s">
        <v>2402</v>
      </c>
      <c r="E1374" s="180"/>
      <c r="F1374" s="189"/>
      <c r="G1374" s="180"/>
      <c r="H1374" s="180"/>
      <c r="I1374" s="199"/>
      <c r="J1374" s="199"/>
      <c r="K1374" s="180"/>
      <c r="L1374" s="180"/>
      <c r="M1374" s="180"/>
      <c r="N1374" s="201"/>
      <c r="O1374" s="180"/>
      <c r="P1374" s="180"/>
      <c r="Q1374" s="180"/>
      <c r="R1374" s="180"/>
      <c r="S1374" s="186"/>
    </row>
    <row r="1375" spans="1:19" ht="15" hidden="1" x14ac:dyDescent="0.25">
      <c r="A1375" s="157"/>
      <c r="B1375" s="187" t="s">
        <v>2649</v>
      </c>
      <c r="C1375" s="188" t="s">
        <v>2643</v>
      </c>
      <c r="D1375" s="187" t="s">
        <v>2402</v>
      </c>
      <c r="E1375" s="180"/>
      <c r="F1375" s="189"/>
      <c r="G1375" s="180"/>
      <c r="H1375" s="180"/>
      <c r="I1375" s="199"/>
      <c r="J1375" s="199"/>
      <c r="K1375" s="180"/>
      <c r="L1375" s="180"/>
      <c r="M1375" s="180"/>
      <c r="N1375" s="201"/>
      <c r="O1375" s="180"/>
      <c r="P1375" s="180"/>
      <c r="Q1375" s="180"/>
      <c r="R1375" s="180"/>
      <c r="S1375" s="186"/>
    </row>
    <row r="1376" spans="1:19" ht="15" hidden="1" x14ac:dyDescent="0.25">
      <c r="A1376" s="157"/>
      <c r="B1376" s="187" t="s">
        <v>2650</v>
      </c>
      <c r="C1376" s="188" t="s">
        <v>2648</v>
      </c>
      <c r="D1376" s="187" t="s">
        <v>2402</v>
      </c>
      <c r="E1376" s="180"/>
      <c r="F1376" s="189"/>
      <c r="G1376" s="180"/>
      <c r="H1376" s="180"/>
      <c r="I1376" s="199"/>
      <c r="J1376" s="199"/>
      <c r="K1376" s="180"/>
      <c r="L1376" s="180"/>
      <c r="M1376" s="180"/>
      <c r="N1376" s="201"/>
      <c r="O1376" s="180"/>
      <c r="P1376" s="180"/>
      <c r="Q1376" s="180"/>
      <c r="R1376" s="180"/>
      <c r="S1376" s="186"/>
    </row>
    <row r="1377" spans="1:19" ht="15" hidden="1" x14ac:dyDescent="0.25">
      <c r="A1377" s="157"/>
      <c r="B1377" s="187" t="s">
        <v>2651</v>
      </c>
      <c r="C1377" s="188" t="s">
        <v>2645</v>
      </c>
      <c r="D1377" s="187" t="s">
        <v>2402</v>
      </c>
      <c r="E1377" s="180"/>
      <c r="F1377" s="189"/>
      <c r="G1377" s="180"/>
      <c r="H1377" s="180"/>
      <c r="I1377" s="199"/>
      <c r="J1377" s="199"/>
      <c r="K1377" s="180"/>
      <c r="L1377" s="180"/>
      <c r="M1377" s="180"/>
      <c r="N1377" s="201"/>
      <c r="O1377" s="180"/>
      <c r="P1377" s="180"/>
      <c r="Q1377" s="180"/>
      <c r="R1377" s="180"/>
      <c r="S1377" s="186"/>
    </row>
    <row r="1378" spans="1:19" ht="15" hidden="1" x14ac:dyDescent="0.25">
      <c r="A1378" s="157"/>
      <c r="B1378" s="187" t="s">
        <v>2652</v>
      </c>
      <c r="C1378" s="188" t="s">
        <v>2645</v>
      </c>
      <c r="D1378" s="187" t="s">
        <v>2402</v>
      </c>
      <c r="E1378" s="180"/>
      <c r="F1378" s="189"/>
      <c r="G1378" s="180"/>
      <c r="H1378" s="180"/>
      <c r="I1378" s="199"/>
      <c r="J1378" s="199"/>
      <c r="K1378" s="180"/>
      <c r="L1378" s="180"/>
      <c r="M1378" s="180"/>
      <c r="N1378" s="201"/>
      <c r="O1378" s="180"/>
      <c r="P1378" s="180"/>
      <c r="Q1378" s="180"/>
      <c r="R1378" s="180"/>
      <c r="S1378" s="186"/>
    </row>
    <row r="1379" spans="1:19" ht="15" hidden="1" x14ac:dyDescent="0.25">
      <c r="A1379" s="157"/>
      <c r="B1379" s="187" t="s">
        <v>2653</v>
      </c>
      <c r="C1379" s="188" t="s">
        <v>2645</v>
      </c>
      <c r="D1379" s="187" t="s">
        <v>2402</v>
      </c>
      <c r="E1379" s="180"/>
      <c r="F1379" s="189"/>
      <c r="G1379" s="180"/>
      <c r="H1379" s="180"/>
      <c r="I1379" s="199"/>
      <c r="J1379" s="199"/>
      <c r="K1379" s="180"/>
      <c r="L1379" s="180"/>
      <c r="M1379" s="180"/>
      <c r="N1379" s="201"/>
      <c r="O1379" s="180"/>
      <c r="P1379" s="180"/>
      <c r="Q1379" s="180"/>
      <c r="R1379" s="180"/>
      <c r="S1379" s="186"/>
    </row>
    <row r="1380" spans="1:19" ht="15" hidden="1" x14ac:dyDescent="0.25">
      <c r="A1380" s="157"/>
      <c r="B1380" s="187" t="s">
        <v>2654</v>
      </c>
      <c r="C1380" s="188" t="s">
        <v>2645</v>
      </c>
      <c r="D1380" s="187" t="s">
        <v>2402</v>
      </c>
      <c r="E1380" s="180"/>
      <c r="F1380" s="189"/>
      <c r="G1380" s="180"/>
      <c r="H1380" s="180"/>
      <c r="I1380" s="199"/>
      <c r="J1380" s="199"/>
      <c r="K1380" s="180"/>
      <c r="L1380" s="180"/>
      <c r="M1380" s="180"/>
      <c r="N1380" s="201"/>
      <c r="O1380" s="180"/>
      <c r="P1380" s="180"/>
      <c r="Q1380" s="180"/>
      <c r="R1380" s="180"/>
      <c r="S1380" s="186"/>
    </row>
    <row r="1381" spans="1:19" ht="15" hidden="1" x14ac:dyDescent="0.25">
      <c r="A1381" s="157"/>
      <c r="B1381" s="187" t="s">
        <v>2655</v>
      </c>
      <c r="C1381" s="188" t="s">
        <v>2656</v>
      </c>
      <c r="D1381" s="187" t="s">
        <v>2402</v>
      </c>
      <c r="E1381" s="180"/>
      <c r="F1381" s="189"/>
      <c r="G1381" s="180"/>
      <c r="H1381" s="180"/>
      <c r="I1381" s="199"/>
      <c r="J1381" s="199"/>
      <c r="K1381" s="180"/>
      <c r="L1381" s="180"/>
      <c r="M1381" s="180"/>
      <c r="N1381" s="201"/>
      <c r="O1381" s="180"/>
      <c r="P1381" s="180"/>
      <c r="Q1381" s="180"/>
      <c r="R1381" s="180"/>
      <c r="S1381" s="186"/>
    </row>
    <row r="1382" spans="1:19" ht="15" hidden="1" x14ac:dyDescent="0.25">
      <c r="A1382" s="157"/>
      <c r="B1382" s="187" t="s">
        <v>2657</v>
      </c>
      <c r="C1382" s="188" t="s">
        <v>2645</v>
      </c>
      <c r="D1382" s="187" t="s">
        <v>2402</v>
      </c>
      <c r="E1382" s="180"/>
      <c r="F1382" s="189"/>
      <c r="G1382" s="180"/>
      <c r="H1382" s="180"/>
      <c r="I1382" s="199"/>
      <c r="J1382" s="199"/>
      <c r="K1382" s="180"/>
      <c r="L1382" s="180"/>
      <c r="M1382" s="180"/>
      <c r="N1382" s="201"/>
      <c r="O1382" s="180"/>
      <c r="P1382" s="180"/>
      <c r="Q1382" s="180"/>
      <c r="R1382" s="180"/>
      <c r="S1382" s="186"/>
    </row>
    <row r="1383" spans="1:19" ht="15" hidden="1" x14ac:dyDescent="0.25">
      <c r="A1383" s="157"/>
      <c r="B1383" s="187" t="s">
        <v>2658</v>
      </c>
      <c r="C1383" s="188" t="s">
        <v>2659</v>
      </c>
      <c r="D1383" s="187" t="s">
        <v>2402</v>
      </c>
      <c r="E1383" s="180"/>
      <c r="F1383" s="189"/>
      <c r="G1383" s="180"/>
      <c r="H1383" s="180"/>
      <c r="I1383" s="199"/>
      <c r="J1383" s="199"/>
      <c r="K1383" s="180"/>
      <c r="L1383" s="180"/>
      <c r="M1383" s="180"/>
      <c r="N1383" s="201"/>
      <c r="O1383" s="180"/>
      <c r="P1383" s="180"/>
      <c r="Q1383" s="180"/>
      <c r="R1383" s="180"/>
      <c r="S1383" s="186"/>
    </row>
    <row r="1384" spans="1:19" ht="15" hidden="1" x14ac:dyDescent="0.25">
      <c r="A1384" s="157"/>
      <c r="B1384" s="187" t="s">
        <v>2660</v>
      </c>
      <c r="C1384" s="188" t="s">
        <v>2659</v>
      </c>
      <c r="D1384" s="187" t="s">
        <v>2402</v>
      </c>
      <c r="E1384" s="180"/>
      <c r="F1384" s="189"/>
      <c r="G1384" s="180"/>
      <c r="H1384" s="180"/>
      <c r="I1384" s="199"/>
      <c r="J1384" s="199"/>
      <c r="K1384" s="180"/>
      <c r="L1384" s="180"/>
      <c r="M1384" s="180"/>
      <c r="N1384" s="201"/>
      <c r="O1384" s="180"/>
      <c r="P1384" s="180"/>
      <c r="Q1384" s="180"/>
      <c r="R1384" s="180"/>
      <c r="S1384" s="186"/>
    </row>
    <row r="1385" spans="1:19" ht="15" hidden="1" x14ac:dyDescent="0.25">
      <c r="A1385" s="157"/>
      <c r="B1385" s="187" t="s">
        <v>2661</v>
      </c>
      <c r="C1385" s="188" t="s">
        <v>2659</v>
      </c>
      <c r="D1385" s="187" t="s">
        <v>2402</v>
      </c>
      <c r="E1385" s="180"/>
      <c r="F1385" s="189"/>
      <c r="G1385" s="180"/>
      <c r="H1385" s="180"/>
      <c r="I1385" s="199"/>
      <c r="J1385" s="199"/>
      <c r="K1385" s="180"/>
      <c r="L1385" s="180"/>
      <c r="M1385" s="180"/>
      <c r="N1385" s="201"/>
      <c r="O1385" s="180"/>
      <c r="P1385" s="180"/>
      <c r="Q1385" s="180"/>
      <c r="R1385" s="180"/>
      <c r="S1385" s="186"/>
    </row>
    <row r="1386" spans="1:19" ht="15" hidden="1" x14ac:dyDescent="0.25">
      <c r="A1386" s="157"/>
      <c r="B1386" s="187" t="s">
        <v>2662</v>
      </c>
      <c r="C1386" s="188" t="s">
        <v>2659</v>
      </c>
      <c r="D1386" s="187" t="s">
        <v>2402</v>
      </c>
      <c r="E1386" s="180"/>
      <c r="F1386" s="189"/>
      <c r="G1386" s="180"/>
      <c r="H1386" s="180"/>
      <c r="I1386" s="199"/>
      <c r="J1386" s="199"/>
      <c r="K1386" s="180"/>
      <c r="L1386" s="180"/>
      <c r="M1386" s="180"/>
      <c r="N1386" s="201"/>
      <c r="O1386" s="180"/>
      <c r="P1386" s="180"/>
      <c r="Q1386" s="180"/>
      <c r="R1386" s="180"/>
      <c r="S1386" s="186"/>
    </row>
    <row r="1387" spans="1:19" ht="15" hidden="1" x14ac:dyDescent="0.25">
      <c r="A1387" s="157"/>
      <c r="B1387" s="187" t="s">
        <v>2663</v>
      </c>
      <c r="C1387" s="188" t="s">
        <v>2659</v>
      </c>
      <c r="D1387" s="187" t="s">
        <v>2402</v>
      </c>
      <c r="E1387" s="180"/>
      <c r="F1387" s="189"/>
      <c r="G1387" s="180"/>
      <c r="H1387" s="180"/>
      <c r="I1387" s="199"/>
      <c r="J1387" s="199"/>
      <c r="K1387" s="180"/>
      <c r="L1387" s="180"/>
      <c r="M1387" s="180"/>
      <c r="N1387" s="201"/>
      <c r="O1387" s="180"/>
      <c r="P1387" s="180"/>
      <c r="Q1387" s="180"/>
      <c r="R1387" s="180"/>
      <c r="S1387" s="186"/>
    </row>
    <row r="1388" spans="1:19" ht="15" hidden="1" x14ac:dyDescent="0.25">
      <c r="A1388" s="157"/>
      <c r="B1388" s="187" t="s">
        <v>2664</v>
      </c>
      <c r="C1388" s="188" t="s">
        <v>2659</v>
      </c>
      <c r="D1388" s="187" t="s">
        <v>2402</v>
      </c>
      <c r="E1388" s="180"/>
      <c r="F1388" s="189"/>
      <c r="G1388" s="180"/>
      <c r="H1388" s="180"/>
      <c r="I1388" s="199"/>
      <c r="J1388" s="199"/>
      <c r="K1388" s="180"/>
      <c r="L1388" s="180"/>
      <c r="M1388" s="180"/>
      <c r="N1388" s="201"/>
      <c r="O1388" s="180"/>
      <c r="P1388" s="180"/>
      <c r="Q1388" s="180"/>
      <c r="R1388" s="180"/>
      <c r="S1388" s="186"/>
    </row>
    <row r="1389" spans="1:19" ht="15" hidden="1" x14ac:dyDescent="0.25">
      <c r="A1389" s="157"/>
      <c r="B1389" s="187" t="s">
        <v>2665</v>
      </c>
      <c r="C1389" s="188" t="s">
        <v>2659</v>
      </c>
      <c r="D1389" s="187" t="s">
        <v>2402</v>
      </c>
      <c r="E1389" s="180"/>
      <c r="F1389" s="189"/>
      <c r="G1389" s="180"/>
      <c r="H1389" s="180"/>
      <c r="I1389" s="199"/>
      <c r="J1389" s="199"/>
      <c r="K1389" s="180"/>
      <c r="L1389" s="180"/>
      <c r="M1389" s="180"/>
      <c r="N1389" s="201"/>
      <c r="O1389" s="180"/>
      <c r="P1389" s="180"/>
      <c r="Q1389" s="180"/>
      <c r="R1389" s="180"/>
      <c r="S1389" s="186"/>
    </row>
    <row r="1390" spans="1:19" ht="15" hidden="1" x14ac:dyDescent="0.25">
      <c r="A1390" s="157"/>
      <c r="B1390" s="187" t="s">
        <v>2666</v>
      </c>
      <c r="C1390" s="188" t="s">
        <v>2659</v>
      </c>
      <c r="D1390" s="187" t="s">
        <v>2402</v>
      </c>
      <c r="E1390" s="180"/>
      <c r="F1390" s="189"/>
      <c r="G1390" s="180"/>
      <c r="H1390" s="180"/>
      <c r="I1390" s="199"/>
      <c r="J1390" s="199"/>
      <c r="K1390" s="180"/>
      <c r="L1390" s="180"/>
      <c r="M1390" s="180"/>
      <c r="N1390" s="201"/>
      <c r="O1390" s="180"/>
      <c r="P1390" s="180"/>
      <c r="Q1390" s="180"/>
      <c r="R1390" s="180"/>
      <c r="S1390" s="186"/>
    </row>
    <row r="1391" spans="1:19" ht="15" hidden="1" x14ac:dyDescent="0.25">
      <c r="A1391" s="157"/>
      <c r="B1391" s="187" t="s">
        <v>2667</v>
      </c>
      <c r="C1391" s="188" t="s">
        <v>2659</v>
      </c>
      <c r="D1391" s="187" t="s">
        <v>2402</v>
      </c>
      <c r="E1391" s="180"/>
      <c r="F1391" s="189"/>
      <c r="G1391" s="180"/>
      <c r="H1391" s="180"/>
      <c r="I1391" s="199"/>
      <c r="J1391" s="199"/>
      <c r="K1391" s="180"/>
      <c r="L1391" s="180"/>
      <c r="M1391" s="180"/>
      <c r="N1391" s="201"/>
      <c r="O1391" s="180"/>
      <c r="P1391" s="180"/>
      <c r="Q1391" s="180"/>
      <c r="R1391" s="180"/>
      <c r="S1391" s="186"/>
    </row>
    <row r="1392" spans="1:19" ht="15" hidden="1" x14ac:dyDescent="0.25">
      <c r="A1392" s="157"/>
      <c r="B1392" s="187" t="s">
        <v>2668</v>
      </c>
      <c r="C1392" s="188" t="s">
        <v>2659</v>
      </c>
      <c r="D1392" s="187" t="s">
        <v>2402</v>
      </c>
      <c r="E1392" s="180"/>
      <c r="F1392" s="189"/>
      <c r="G1392" s="180"/>
      <c r="H1392" s="180"/>
      <c r="I1392" s="199"/>
      <c r="J1392" s="199"/>
      <c r="K1392" s="180"/>
      <c r="L1392" s="180"/>
      <c r="M1392" s="180"/>
      <c r="N1392" s="201"/>
      <c r="O1392" s="180"/>
      <c r="P1392" s="180"/>
      <c r="Q1392" s="180"/>
      <c r="R1392" s="180"/>
      <c r="S1392" s="186"/>
    </row>
    <row r="1393" spans="1:19" ht="15" hidden="1" x14ac:dyDescent="0.25">
      <c r="A1393" s="157"/>
      <c r="B1393" s="187" t="s">
        <v>2669</v>
      </c>
      <c r="C1393" s="188" t="s">
        <v>2659</v>
      </c>
      <c r="D1393" s="187" t="s">
        <v>2402</v>
      </c>
      <c r="E1393" s="180"/>
      <c r="F1393" s="189"/>
      <c r="G1393" s="180"/>
      <c r="H1393" s="180"/>
      <c r="I1393" s="199"/>
      <c r="J1393" s="199"/>
      <c r="K1393" s="180"/>
      <c r="L1393" s="180"/>
      <c r="M1393" s="180"/>
      <c r="N1393" s="201"/>
      <c r="O1393" s="180"/>
      <c r="P1393" s="180"/>
      <c r="Q1393" s="180"/>
      <c r="R1393" s="180"/>
      <c r="S1393" s="186"/>
    </row>
    <row r="1394" spans="1:19" ht="15" hidden="1" x14ac:dyDescent="0.25">
      <c r="A1394" s="157"/>
      <c r="B1394" s="187" t="s">
        <v>2670</v>
      </c>
      <c r="C1394" s="188" t="s">
        <v>2671</v>
      </c>
      <c r="D1394" s="187" t="s">
        <v>2402</v>
      </c>
      <c r="E1394" s="180"/>
      <c r="F1394" s="189"/>
      <c r="G1394" s="180"/>
      <c r="H1394" s="180"/>
      <c r="I1394" s="199"/>
      <c r="J1394" s="199"/>
      <c r="K1394" s="180"/>
      <c r="L1394" s="180"/>
      <c r="M1394" s="180"/>
      <c r="N1394" s="201"/>
      <c r="O1394" s="180"/>
      <c r="P1394" s="180"/>
      <c r="Q1394" s="180"/>
      <c r="R1394" s="180"/>
      <c r="S1394" s="186"/>
    </row>
    <row r="1395" spans="1:19" ht="15" hidden="1" x14ac:dyDescent="0.25">
      <c r="A1395" s="157"/>
      <c r="B1395" s="187" t="s">
        <v>2672</v>
      </c>
      <c r="C1395" s="188" t="s">
        <v>2671</v>
      </c>
      <c r="D1395" s="187" t="s">
        <v>2402</v>
      </c>
      <c r="E1395" s="180"/>
      <c r="F1395" s="189"/>
      <c r="G1395" s="180"/>
      <c r="H1395" s="180"/>
      <c r="I1395" s="199"/>
      <c r="J1395" s="199"/>
      <c r="K1395" s="180"/>
      <c r="L1395" s="180"/>
      <c r="M1395" s="180"/>
      <c r="N1395" s="201"/>
      <c r="O1395" s="180"/>
      <c r="P1395" s="180"/>
      <c r="Q1395" s="180"/>
      <c r="R1395" s="180"/>
      <c r="S1395" s="186"/>
    </row>
    <row r="1396" spans="1:19" ht="15" hidden="1" x14ac:dyDescent="0.25">
      <c r="A1396" s="157"/>
      <c r="B1396" s="187" t="s">
        <v>2673</v>
      </c>
      <c r="C1396" s="188" t="s">
        <v>2671</v>
      </c>
      <c r="D1396" s="187" t="s">
        <v>2402</v>
      </c>
      <c r="E1396" s="180"/>
      <c r="F1396" s="189"/>
      <c r="G1396" s="180"/>
      <c r="H1396" s="180"/>
      <c r="I1396" s="199"/>
      <c r="J1396" s="199"/>
      <c r="K1396" s="180"/>
      <c r="L1396" s="180"/>
      <c r="M1396" s="180"/>
      <c r="N1396" s="201"/>
      <c r="O1396" s="180"/>
      <c r="P1396" s="180"/>
      <c r="Q1396" s="180"/>
      <c r="R1396" s="180"/>
      <c r="S1396" s="186"/>
    </row>
    <row r="1397" spans="1:19" ht="15" hidden="1" x14ac:dyDescent="0.25">
      <c r="A1397" s="157"/>
      <c r="B1397" s="187" t="s">
        <v>2674</v>
      </c>
      <c r="C1397" s="188" t="s">
        <v>2671</v>
      </c>
      <c r="D1397" s="187" t="s">
        <v>2402</v>
      </c>
      <c r="E1397" s="180"/>
      <c r="F1397" s="189"/>
      <c r="G1397" s="180"/>
      <c r="H1397" s="180"/>
      <c r="I1397" s="199"/>
      <c r="J1397" s="199"/>
      <c r="K1397" s="180"/>
      <c r="L1397" s="180"/>
      <c r="M1397" s="180"/>
      <c r="N1397" s="201"/>
      <c r="O1397" s="180"/>
      <c r="P1397" s="180"/>
      <c r="Q1397" s="180"/>
      <c r="R1397" s="180"/>
      <c r="S1397" s="186"/>
    </row>
    <row r="1398" spans="1:19" ht="15" hidden="1" x14ac:dyDescent="0.25">
      <c r="A1398" s="157"/>
      <c r="B1398" s="187" t="s">
        <v>2675</v>
      </c>
      <c r="C1398" s="188" t="s">
        <v>2671</v>
      </c>
      <c r="D1398" s="187" t="s">
        <v>2402</v>
      </c>
      <c r="E1398" s="180"/>
      <c r="F1398" s="189"/>
      <c r="G1398" s="180"/>
      <c r="H1398" s="180"/>
      <c r="I1398" s="199"/>
      <c r="J1398" s="199"/>
      <c r="K1398" s="180"/>
      <c r="L1398" s="180"/>
      <c r="M1398" s="180"/>
      <c r="N1398" s="201"/>
      <c r="O1398" s="180"/>
      <c r="P1398" s="180"/>
      <c r="Q1398" s="180"/>
      <c r="R1398" s="180"/>
      <c r="S1398" s="186"/>
    </row>
    <row r="1399" spans="1:19" ht="15" hidden="1" x14ac:dyDescent="0.25">
      <c r="A1399" s="157"/>
      <c r="B1399" s="187" t="s">
        <v>2676</v>
      </c>
      <c r="C1399" s="188" t="s">
        <v>2671</v>
      </c>
      <c r="D1399" s="187" t="s">
        <v>2402</v>
      </c>
      <c r="E1399" s="180"/>
      <c r="F1399" s="189"/>
      <c r="G1399" s="180"/>
      <c r="H1399" s="180"/>
      <c r="I1399" s="199"/>
      <c r="J1399" s="199"/>
      <c r="K1399" s="180"/>
      <c r="L1399" s="180"/>
      <c r="M1399" s="180"/>
      <c r="N1399" s="201"/>
      <c r="O1399" s="180"/>
      <c r="P1399" s="180"/>
      <c r="Q1399" s="180"/>
      <c r="R1399" s="180"/>
      <c r="S1399" s="186"/>
    </row>
    <row r="1400" spans="1:19" ht="15" hidden="1" x14ac:dyDescent="0.25">
      <c r="A1400" s="157"/>
      <c r="B1400" s="187" t="s">
        <v>2677</v>
      </c>
      <c r="C1400" s="188" t="s">
        <v>2671</v>
      </c>
      <c r="D1400" s="187" t="s">
        <v>2402</v>
      </c>
      <c r="E1400" s="180"/>
      <c r="F1400" s="189"/>
      <c r="G1400" s="180"/>
      <c r="H1400" s="180"/>
      <c r="I1400" s="199"/>
      <c r="J1400" s="199"/>
      <c r="K1400" s="180"/>
      <c r="L1400" s="180"/>
      <c r="M1400" s="180"/>
      <c r="N1400" s="201"/>
      <c r="O1400" s="180"/>
      <c r="P1400" s="180"/>
      <c r="Q1400" s="180"/>
      <c r="R1400" s="180"/>
      <c r="S1400" s="186"/>
    </row>
    <row r="1401" spans="1:19" ht="15" hidden="1" x14ac:dyDescent="0.25">
      <c r="A1401" s="157"/>
      <c r="B1401" s="187" t="s">
        <v>2678</v>
      </c>
      <c r="C1401" s="188" t="s">
        <v>2679</v>
      </c>
      <c r="D1401" s="187" t="s">
        <v>2402</v>
      </c>
      <c r="E1401" s="180"/>
      <c r="F1401" s="189"/>
      <c r="G1401" s="180"/>
      <c r="H1401" s="180"/>
      <c r="I1401" s="199"/>
      <c r="J1401" s="199"/>
      <c r="K1401" s="180"/>
      <c r="L1401" s="180"/>
      <c r="M1401" s="180"/>
      <c r="N1401" s="201"/>
      <c r="O1401" s="180"/>
      <c r="P1401" s="180"/>
      <c r="Q1401" s="180"/>
      <c r="R1401" s="180"/>
      <c r="S1401" s="186"/>
    </row>
    <row r="1402" spans="1:19" ht="15" hidden="1" x14ac:dyDescent="0.25">
      <c r="A1402" s="157"/>
      <c r="B1402" s="187" t="s">
        <v>2680</v>
      </c>
      <c r="C1402" s="188" t="s">
        <v>2681</v>
      </c>
      <c r="D1402" s="187" t="s">
        <v>2402</v>
      </c>
      <c r="E1402" s="180"/>
      <c r="F1402" s="189"/>
      <c r="G1402" s="180"/>
      <c r="H1402" s="180"/>
      <c r="I1402" s="199"/>
      <c r="J1402" s="199"/>
      <c r="K1402" s="180"/>
      <c r="L1402" s="180"/>
      <c r="M1402" s="180"/>
      <c r="N1402" s="201"/>
      <c r="O1402" s="180"/>
      <c r="P1402" s="180"/>
      <c r="Q1402" s="180"/>
      <c r="R1402" s="180"/>
      <c r="S1402" s="186"/>
    </row>
    <row r="1403" spans="1:19" ht="15" hidden="1" x14ac:dyDescent="0.25">
      <c r="A1403" s="157"/>
      <c r="B1403" s="187" t="s">
        <v>2682</v>
      </c>
      <c r="C1403" s="188" t="s">
        <v>2679</v>
      </c>
      <c r="D1403" s="187" t="s">
        <v>2402</v>
      </c>
      <c r="E1403" s="180"/>
      <c r="F1403" s="189"/>
      <c r="G1403" s="180"/>
      <c r="H1403" s="180"/>
      <c r="I1403" s="199"/>
      <c r="J1403" s="199"/>
      <c r="K1403" s="180"/>
      <c r="L1403" s="180"/>
      <c r="M1403" s="180"/>
      <c r="N1403" s="201"/>
      <c r="O1403" s="180"/>
      <c r="P1403" s="180"/>
      <c r="Q1403" s="180"/>
      <c r="R1403" s="180"/>
      <c r="S1403" s="186"/>
    </row>
    <row r="1404" spans="1:19" ht="15" hidden="1" x14ac:dyDescent="0.25">
      <c r="A1404" s="157"/>
      <c r="B1404" s="187" t="s">
        <v>2683</v>
      </c>
      <c r="C1404" s="188" t="s">
        <v>2679</v>
      </c>
      <c r="D1404" s="187" t="s">
        <v>2402</v>
      </c>
      <c r="E1404" s="180"/>
      <c r="F1404" s="189"/>
      <c r="G1404" s="180"/>
      <c r="H1404" s="180"/>
      <c r="I1404" s="199"/>
      <c r="J1404" s="199"/>
      <c r="K1404" s="180"/>
      <c r="L1404" s="180"/>
      <c r="M1404" s="180"/>
      <c r="N1404" s="201"/>
      <c r="O1404" s="180"/>
      <c r="P1404" s="180"/>
      <c r="Q1404" s="180"/>
      <c r="R1404" s="180"/>
      <c r="S1404" s="186"/>
    </row>
    <row r="1405" spans="1:19" ht="15" hidden="1" x14ac:dyDescent="0.25">
      <c r="A1405" s="157"/>
      <c r="B1405" s="187" t="s">
        <v>2684</v>
      </c>
      <c r="C1405" s="188" t="s">
        <v>2685</v>
      </c>
      <c r="D1405" s="187" t="s">
        <v>2402</v>
      </c>
      <c r="E1405" s="180"/>
      <c r="F1405" s="189"/>
      <c r="G1405" s="180"/>
      <c r="H1405" s="180"/>
      <c r="I1405" s="199"/>
      <c r="J1405" s="199"/>
      <c r="K1405" s="180"/>
      <c r="L1405" s="180"/>
      <c r="M1405" s="180"/>
      <c r="N1405" s="201"/>
      <c r="O1405" s="180"/>
      <c r="P1405" s="180"/>
      <c r="Q1405" s="180"/>
      <c r="R1405" s="180"/>
      <c r="S1405" s="186"/>
    </row>
    <row r="1406" spans="1:19" ht="15" hidden="1" x14ac:dyDescent="0.25">
      <c r="A1406" s="157"/>
      <c r="B1406" s="187" t="s">
        <v>2686</v>
      </c>
      <c r="C1406" s="188" t="s">
        <v>2685</v>
      </c>
      <c r="D1406" s="187" t="s">
        <v>2402</v>
      </c>
      <c r="E1406" s="180"/>
      <c r="F1406" s="189"/>
      <c r="G1406" s="180"/>
      <c r="H1406" s="180"/>
      <c r="I1406" s="199"/>
      <c r="J1406" s="199"/>
      <c r="K1406" s="180"/>
      <c r="L1406" s="180"/>
      <c r="M1406" s="180"/>
      <c r="N1406" s="201"/>
      <c r="O1406" s="180"/>
      <c r="P1406" s="180"/>
      <c r="Q1406" s="180"/>
      <c r="R1406" s="180"/>
      <c r="S1406" s="186"/>
    </row>
    <row r="1407" spans="1:19" ht="15" hidden="1" x14ac:dyDescent="0.25">
      <c r="A1407" s="157"/>
      <c r="B1407" s="187" t="s">
        <v>2687</v>
      </c>
      <c r="C1407" s="188" t="s">
        <v>2685</v>
      </c>
      <c r="D1407" s="187" t="s">
        <v>2402</v>
      </c>
      <c r="E1407" s="180"/>
      <c r="F1407" s="189"/>
      <c r="G1407" s="180"/>
      <c r="H1407" s="180"/>
      <c r="I1407" s="199"/>
      <c r="J1407" s="199"/>
      <c r="K1407" s="180"/>
      <c r="L1407" s="180"/>
      <c r="M1407" s="180"/>
      <c r="N1407" s="201"/>
      <c r="O1407" s="180"/>
      <c r="P1407" s="180"/>
      <c r="Q1407" s="180"/>
      <c r="R1407" s="180"/>
      <c r="S1407" s="186"/>
    </row>
    <row r="1408" spans="1:19" ht="15" hidden="1" x14ac:dyDescent="0.25">
      <c r="A1408" s="157"/>
      <c r="B1408" s="187" t="s">
        <v>2688</v>
      </c>
      <c r="C1408" s="188" t="s">
        <v>2685</v>
      </c>
      <c r="D1408" s="187" t="s">
        <v>2402</v>
      </c>
      <c r="E1408" s="180"/>
      <c r="F1408" s="189"/>
      <c r="G1408" s="180"/>
      <c r="H1408" s="180"/>
      <c r="I1408" s="199"/>
      <c r="J1408" s="199"/>
      <c r="K1408" s="180"/>
      <c r="L1408" s="180"/>
      <c r="M1408" s="180"/>
      <c r="N1408" s="201"/>
      <c r="O1408" s="180"/>
      <c r="P1408" s="180"/>
      <c r="Q1408" s="180"/>
      <c r="R1408" s="180"/>
      <c r="S1408" s="186"/>
    </row>
    <row r="1409" spans="1:19" ht="15" hidden="1" x14ac:dyDescent="0.25">
      <c r="A1409" s="157"/>
      <c r="B1409" s="187" t="s">
        <v>2689</v>
      </c>
      <c r="C1409" s="188" t="s">
        <v>2685</v>
      </c>
      <c r="D1409" s="187" t="s">
        <v>2402</v>
      </c>
      <c r="E1409" s="180"/>
      <c r="F1409" s="189"/>
      <c r="G1409" s="180"/>
      <c r="H1409" s="180"/>
      <c r="I1409" s="199"/>
      <c r="J1409" s="199"/>
      <c r="K1409" s="180"/>
      <c r="L1409" s="180"/>
      <c r="M1409" s="180"/>
      <c r="N1409" s="201"/>
      <c r="O1409" s="180"/>
      <c r="P1409" s="180"/>
      <c r="Q1409" s="180"/>
      <c r="R1409" s="180"/>
      <c r="S1409" s="186"/>
    </row>
    <row r="1410" spans="1:19" ht="15" hidden="1" x14ac:dyDescent="0.25">
      <c r="A1410" s="157"/>
      <c r="B1410" s="187" t="s">
        <v>2690</v>
      </c>
      <c r="C1410" s="188" t="s">
        <v>2691</v>
      </c>
      <c r="D1410" s="187" t="s">
        <v>2402</v>
      </c>
      <c r="E1410" s="180"/>
      <c r="F1410" s="189"/>
      <c r="G1410" s="180"/>
      <c r="H1410" s="180"/>
      <c r="I1410" s="199"/>
      <c r="J1410" s="199"/>
      <c r="K1410" s="180"/>
      <c r="L1410" s="180"/>
      <c r="M1410" s="180"/>
      <c r="N1410" s="201"/>
      <c r="O1410" s="180"/>
      <c r="P1410" s="180"/>
      <c r="Q1410" s="180"/>
      <c r="R1410" s="180"/>
      <c r="S1410" s="186"/>
    </row>
    <row r="1411" spans="1:19" ht="15" hidden="1" x14ac:dyDescent="0.25">
      <c r="A1411" s="157"/>
      <c r="B1411" s="187" t="s">
        <v>2692</v>
      </c>
      <c r="C1411" s="188" t="s">
        <v>2691</v>
      </c>
      <c r="D1411" s="187" t="s">
        <v>2402</v>
      </c>
      <c r="E1411" s="180"/>
      <c r="F1411" s="189"/>
      <c r="G1411" s="180"/>
      <c r="H1411" s="180"/>
      <c r="I1411" s="199"/>
      <c r="J1411" s="199"/>
      <c r="K1411" s="180"/>
      <c r="L1411" s="180"/>
      <c r="M1411" s="180"/>
      <c r="N1411" s="201"/>
      <c r="O1411" s="180"/>
      <c r="P1411" s="180"/>
      <c r="Q1411" s="180"/>
      <c r="R1411" s="180"/>
      <c r="S1411" s="186"/>
    </row>
    <row r="1412" spans="1:19" ht="15" hidden="1" x14ac:dyDescent="0.25">
      <c r="A1412" s="157"/>
      <c r="B1412" s="187" t="s">
        <v>2693</v>
      </c>
      <c r="C1412" s="188" t="s">
        <v>2694</v>
      </c>
      <c r="D1412" s="187" t="s">
        <v>2402</v>
      </c>
      <c r="E1412" s="180"/>
      <c r="F1412" s="189"/>
      <c r="G1412" s="180"/>
      <c r="H1412" s="180"/>
      <c r="I1412" s="199"/>
      <c r="J1412" s="199"/>
      <c r="K1412" s="180"/>
      <c r="L1412" s="180"/>
      <c r="M1412" s="180"/>
      <c r="N1412" s="201"/>
      <c r="O1412" s="180"/>
      <c r="P1412" s="180"/>
      <c r="Q1412" s="180"/>
      <c r="R1412" s="180"/>
      <c r="S1412" s="186"/>
    </row>
    <row r="1413" spans="1:19" ht="15" hidden="1" x14ac:dyDescent="0.25">
      <c r="A1413" s="157"/>
      <c r="B1413" s="187" t="s">
        <v>2695</v>
      </c>
      <c r="C1413" s="188" t="s">
        <v>2691</v>
      </c>
      <c r="D1413" s="187" t="s">
        <v>2402</v>
      </c>
      <c r="E1413" s="180"/>
      <c r="F1413" s="189"/>
      <c r="G1413" s="180"/>
      <c r="H1413" s="180"/>
      <c r="I1413" s="199"/>
      <c r="J1413" s="199"/>
      <c r="K1413" s="180"/>
      <c r="L1413" s="180"/>
      <c r="M1413" s="180"/>
      <c r="N1413" s="201"/>
      <c r="O1413" s="180"/>
      <c r="P1413" s="180"/>
      <c r="Q1413" s="180"/>
      <c r="R1413" s="180"/>
      <c r="S1413" s="186"/>
    </row>
    <row r="1414" spans="1:19" ht="15" hidden="1" x14ac:dyDescent="0.25">
      <c r="A1414" s="157"/>
      <c r="B1414" s="187" t="s">
        <v>2696</v>
      </c>
      <c r="C1414" s="188" t="s">
        <v>2697</v>
      </c>
      <c r="D1414" s="187" t="s">
        <v>2402</v>
      </c>
      <c r="E1414" s="180"/>
      <c r="F1414" s="189"/>
      <c r="G1414" s="180"/>
      <c r="H1414" s="180"/>
      <c r="I1414" s="199"/>
      <c r="J1414" s="199"/>
      <c r="K1414" s="180"/>
      <c r="L1414" s="180"/>
      <c r="M1414" s="180"/>
      <c r="N1414" s="201"/>
      <c r="O1414" s="180"/>
      <c r="P1414" s="180"/>
      <c r="Q1414" s="180"/>
      <c r="R1414" s="180"/>
      <c r="S1414" s="186"/>
    </row>
    <row r="1415" spans="1:19" ht="15" hidden="1" x14ac:dyDescent="0.25">
      <c r="A1415" s="157"/>
      <c r="B1415" s="187" t="s">
        <v>2698</v>
      </c>
      <c r="C1415" s="188" t="s">
        <v>2697</v>
      </c>
      <c r="D1415" s="187" t="s">
        <v>2402</v>
      </c>
      <c r="E1415" s="180"/>
      <c r="F1415" s="189"/>
      <c r="G1415" s="180"/>
      <c r="H1415" s="180"/>
      <c r="I1415" s="199"/>
      <c r="J1415" s="199"/>
      <c r="K1415" s="180"/>
      <c r="L1415" s="180"/>
      <c r="M1415" s="180"/>
      <c r="N1415" s="201"/>
      <c r="O1415" s="180"/>
      <c r="P1415" s="180"/>
      <c r="Q1415" s="180"/>
      <c r="R1415" s="180"/>
      <c r="S1415" s="186"/>
    </row>
    <row r="1416" spans="1:19" ht="15" hidden="1" x14ac:dyDescent="0.25">
      <c r="A1416" s="157"/>
      <c r="B1416" s="187" t="s">
        <v>2699</v>
      </c>
      <c r="C1416" s="188" t="s">
        <v>2697</v>
      </c>
      <c r="D1416" s="187" t="s">
        <v>2402</v>
      </c>
      <c r="E1416" s="180"/>
      <c r="F1416" s="189"/>
      <c r="G1416" s="180"/>
      <c r="H1416" s="180"/>
      <c r="I1416" s="199"/>
      <c r="J1416" s="199"/>
      <c r="K1416" s="180"/>
      <c r="L1416" s="180"/>
      <c r="M1416" s="180"/>
      <c r="N1416" s="201"/>
      <c r="O1416" s="180"/>
      <c r="P1416" s="180"/>
      <c r="Q1416" s="180"/>
      <c r="R1416" s="180"/>
      <c r="S1416" s="186"/>
    </row>
    <row r="1417" spans="1:19" ht="15" hidden="1" x14ac:dyDescent="0.25">
      <c r="A1417" s="157"/>
      <c r="B1417" s="187" t="s">
        <v>2700</v>
      </c>
      <c r="C1417" s="188" t="s">
        <v>2697</v>
      </c>
      <c r="D1417" s="187" t="s">
        <v>2402</v>
      </c>
      <c r="E1417" s="180"/>
      <c r="F1417" s="189"/>
      <c r="G1417" s="180"/>
      <c r="H1417" s="180"/>
      <c r="I1417" s="199"/>
      <c r="J1417" s="199"/>
      <c r="K1417" s="180"/>
      <c r="L1417" s="180"/>
      <c r="M1417" s="180"/>
      <c r="N1417" s="201"/>
      <c r="O1417" s="180"/>
      <c r="P1417" s="180"/>
      <c r="Q1417" s="180"/>
      <c r="R1417" s="180"/>
      <c r="S1417" s="186"/>
    </row>
    <row r="1418" spans="1:19" ht="15" hidden="1" x14ac:dyDescent="0.25">
      <c r="A1418" s="157"/>
      <c r="B1418" s="187" t="s">
        <v>2701</v>
      </c>
      <c r="C1418" s="188" t="s">
        <v>2702</v>
      </c>
      <c r="D1418" s="187" t="s">
        <v>2402</v>
      </c>
      <c r="E1418" s="180"/>
      <c r="F1418" s="189"/>
      <c r="G1418" s="180"/>
      <c r="H1418" s="180"/>
      <c r="I1418" s="199"/>
      <c r="J1418" s="199"/>
      <c r="K1418" s="180"/>
      <c r="L1418" s="180"/>
      <c r="M1418" s="180"/>
      <c r="N1418" s="201"/>
      <c r="O1418" s="180"/>
      <c r="P1418" s="180"/>
      <c r="Q1418" s="180"/>
      <c r="R1418" s="180"/>
      <c r="S1418" s="186"/>
    </row>
    <row r="1419" spans="1:19" ht="15" hidden="1" x14ac:dyDescent="0.25">
      <c r="A1419" s="157"/>
      <c r="B1419" s="187" t="s">
        <v>2703</v>
      </c>
      <c r="C1419" s="188" t="s">
        <v>2702</v>
      </c>
      <c r="D1419" s="187" t="s">
        <v>2402</v>
      </c>
      <c r="E1419" s="180"/>
      <c r="F1419" s="189"/>
      <c r="G1419" s="180"/>
      <c r="H1419" s="180"/>
      <c r="I1419" s="199"/>
      <c r="J1419" s="199"/>
      <c r="K1419" s="180"/>
      <c r="L1419" s="180"/>
      <c r="M1419" s="180"/>
      <c r="N1419" s="201"/>
      <c r="O1419" s="180"/>
      <c r="P1419" s="180"/>
      <c r="Q1419" s="180"/>
      <c r="R1419" s="180"/>
      <c r="S1419" s="186"/>
    </row>
    <row r="1420" spans="1:19" ht="15" hidden="1" x14ac:dyDescent="0.25">
      <c r="A1420" s="157"/>
      <c r="B1420" s="187" t="s">
        <v>2704</v>
      </c>
      <c r="C1420" s="188" t="s">
        <v>2705</v>
      </c>
      <c r="D1420" s="187" t="s">
        <v>2402</v>
      </c>
      <c r="E1420" s="180"/>
      <c r="F1420" s="189"/>
      <c r="G1420" s="180"/>
      <c r="H1420" s="180"/>
      <c r="I1420" s="199"/>
      <c r="J1420" s="199"/>
      <c r="K1420" s="180"/>
      <c r="L1420" s="180"/>
      <c r="M1420" s="180"/>
      <c r="N1420" s="201"/>
      <c r="O1420" s="180"/>
      <c r="P1420" s="180"/>
      <c r="Q1420" s="180"/>
      <c r="R1420" s="180"/>
      <c r="S1420" s="186"/>
    </row>
    <row r="1421" spans="1:19" ht="15" hidden="1" x14ac:dyDescent="0.25">
      <c r="A1421" s="157"/>
      <c r="B1421" s="187" t="s">
        <v>2706</v>
      </c>
      <c r="C1421" s="188" t="s">
        <v>2707</v>
      </c>
      <c r="D1421" s="187" t="s">
        <v>2402</v>
      </c>
      <c r="E1421" s="180"/>
      <c r="F1421" s="189"/>
      <c r="G1421" s="180"/>
      <c r="H1421" s="180"/>
      <c r="I1421" s="199"/>
      <c r="J1421" s="199"/>
      <c r="K1421" s="180"/>
      <c r="L1421" s="180"/>
      <c r="M1421" s="180"/>
      <c r="N1421" s="201"/>
      <c r="O1421" s="180"/>
      <c r="P1421" s="180"/>
      <c r="Q1421" s="180"/>
      <c r="R1421" s="180"/>
      <c r="S1421" s="186"/>
    </row>
    <row r="1422" spans="1:19" ht="15" hidden="1" x14ac:dyDescent="0.25">
      <c r="A1422" s="157"/>
      <c r="B1422" s="187" t="s">
        <v>2708</v>
      </c>
      <c r="C1422" s="188" t="s">
        <v>2709</v>
      </c>
      <c r="D1422" s="187" t="s">
        <v>2402</v>
      </c>
      <c r="E1422" s="180"/>
      <c r="F1422" s="189"/>
      <c r="G1422" s="180"/>
      <c r="H1422" s="180"/>
      <c r="I1422" s="199"/>
      <c r="J1422" s="199"/>
      <c r="K1422" s="180"/>
      <c r="L1422" s="180"/>
      <c r="M1422" s="180"/>
      <c r="N1422" s="201"/>
      <c r="O1422" s="180"/>
      <c r="P1422" s="180"/>
      <c r="Q1422" s="180"/>
      <c r="R1422" s="180"/>
      <c r="S1422" s="186"/>
    </row>
    <row r="1423" spans="1:19" ht="15" hidden="1" x14ac:dyDescent="0.25">
      <c r="A1423" s="157"/>
      <c r="B1423" s="187" t="s">
        <v>2710</v>
      </c>
      <c r="C1423" s="188" t="s">
        <v>2711</v>
      </c>
      <c r="D1423" s="187" t="s">
        <v>2402</v>
      </c>
      <c r="E1423" s="180"/>
      <c r="F1423" s="189"/>
      <c r="G1423" s="180"/>
      <c r="H1423" s="180"/>
      <c r="I1423" s="199"/>
      <c r="J1423" s="199"/>
      <c r="K1423" s="180"/>
      <c r="L1423" s="180"/>
      <c r="M1423" s="180"/>
      <c r="N1423" s="201"/>
      <c r="O1423" s="180"/>
      <c r="P1423" s="180"/>
      <c r="Q1423" s="180"/>
      <c r="R1423" s="180"/>
      <c r="S1423" s="186"/>
    </row>
    <row r="1424" spans="1:19" ht="15" hidden="1" x14ac:dyDescent="0.25">
      <c r="A1424" s="157"/>
      <c r="B1424" s="187" t="s">
        <v>2712</v>
      </c>
      <c r="C1424" s="188" t="s">
        <v>2711</v>
      </c>
      <c r="D1424" s="187" t="s">
        <v>2402</v>
      </c>
      <c r="E1424" s="180"/>
      <c r="F1424" s="189"/>
      <c r="G1424" s="180"/>
      <c r="H1424" s="180"/>
      <c r="I1424" s="199"/>
      <c r="J1424" s="199"/>
      <c r="K1424" s="180"/>
      <c r="L1424" s="180"/>
      <c r="M1424" s="180"/>
      <c r="N1424" s="201"/>
      <c r="O1424" s="180"/>
      <c r="P1424" s="180"/>
      <c r="Q1424" s="180"/>
      <c r="R1424" s="180"/>
      <c r="S1424" s="186"/>
    </row>
    <row r="1425" spans="1:19" ht="15" hidden="1" x14ac:dyDescent="0.25">
      <c r="A1425" s="157"/>
      <c r="B1425" s="187" t="s">
        <v>2713</v>
      </c>
      <c r="C1425" s="188" t="s">
        <v>2711</v>
      </c>
      <c r="D1425" s="187" t="s">
        <v>2402</v>
      </c>
      <c r="E1425" s="180"/>
      <c r="F1425" s="189"/>
      <c r="G1425" s="180"/>
      <c r="H1425" s="180"/>
      <c r="I1425" s="199"/>
      <c r="J1425" s="199"/>
      <c r="K1425" s="180"/>
      <c r="L1425" s="180"/>
      <c r="M1425" s="180"/>
      <c r="N1425" s="201"/>
      <c r="O1425" s="180"/>
      <c r="P1425" s="180"/>
      <c r="Q1425" s="180"/>
      <c r="R1425" s="180"/>
      <c r="S1425" s="186"/>
    </row>
    <row r="1426" spans="1:19" ht="15" hidden="1" x14ac:dyDescent="0.25">
      <c r="A1426" s="157"/>
      <c r="B1426" s="187" t="s">
        <v>2714</v>
      </c>
      <c r="C1426" s="188" t="s">
        <v>2711</v>
      </c>
      <c r="D1426" s="187" t="s">
        <v>2402</v>
      </c>
      <c r="E1426" s="180"/>
      <c r="F1426" s="189"/>
      <c r="G1426" s="180"/>
      <c r="H1426" s="180"/>
      <c r="I1426" s="199"/>
      <c r="J1426" s="199"/>
      <c r="K1426" s="180"/>
      <c r="L1426" s="180"/>
      <c r="M1426" s="180"/>
      <c r="N1426" s="201"/>
      <c r="O1426" s="180"/>
      <c r="P1426" s="180"/>
      <c r="Q1426" s="180"/>
      <c r="R1426" s="180"/>
      <c r="S1426" s="186"/>
    </row>
    <row r="1427" spans="1:19" ht="15" hidden="1" x14ac:dyDescent="0.25">
      <c r="A1427" s="157"/>
      <c r="B1427" s="187" t="s">
        <v>2715</v>
      </c>
      <c r="C1427" s="188" t="s">
        <v>2711</v>
      </c>
      <c r="D1427" s="187" t="s">
        <v>2402</v>
      </c>
      <c r="E1427" s="180"/>
      <c r="F1427" s="189"/>
      <c r="G1427" s="180"/>
      <c r="H1427" s="180"/>
      <c r="I1427" s="199"/>
      <c r="J1427" s="199"/>
      <c r="K1427" s="180"/>
      <c r="L1427" s="180"/>
      <c r="M1427" s="180"/>
      <c r="N1427" s="201"/>
      <c r="O1427" s="180"/>
      <c r="P1427" s="180"/>
      <c r="Q1427" s="180"/>
      <c r="R1427" s="180"/>
      <c r="S1427" s="186"/>
    </row>
    <row r="1428" spans="1:19" ht="15" hidden="1" x14ac:dyDescent="0.25">
      <c r="A1428" s="157"/>
      <c r="B1428" s="187" t="s">
        <v>2716</v>
      </c>
      <c r="C1428" s="188" t="s">
        <v>2711</v>
      </c>
      <c r="D1428" s="187" t="s">
        <v>2402</v>
      </c>
      <c r="E1428" s="180"/>
      <c r="F1428" s="189"/>
      <c r="G1428" s="180"/>
      <c r="H1428" s="180"/>
      <c r="I1428" s="199"/>
      <c r="J1428" s="199"/>
      <c r="K1428" s="180"/>
      <c r="L1428" s="180"/>
      <c r="M1428" s="180"/>
      <c r="N1428" s="201"/>
      <c r="O1428" s="180"/>
      <c r="P1428" s="180"/>
      <c r="Q1428" s="180"/>
      <c r="R1428" s="180"/>
      <c r="S1428" s="186"/>
    </row>
    <row r="1429" spans="1:19" ht="15" hidden="1" x14ac:dyDescent="0.25">
      <c r="A1429" s="157"/>
      <c r="B1429" s="187" t="s">
        <v>2717</v>
      </c>
      <c r="C1429" s="188" t="s">
        <v>2711</v>
      </c>
      <c r="D1429" s="187" t="s">
        <v>2402</v>
      </c>
      <c r="E1429" s="180"/>
      <c r="F1429" s="189"/>
      <c r="G1429" s="180"/>
      <c r="H1429" s="180"/>
      <c r="I1429" s="199"/>
      <c r="J1429" s="199"/>
      <c r="K1429" s="180"/>
      <c r="L1429" s="180"/>
      <c r="M1429" s="180"/>
      <c r="N1429" s="201"/>
      <c r="O1429" s="180"/>
      <c r="P1429" s="180"/>
      <c r="Q1429" s="180"/>
      <c r="R1429" s="180"/>
      <c r="S1429" s="186"/>
    </row>
    <row r="1430" spans="1:19" ht="15" hidden="1" x14ac:dyDescent="0.25">
      <c r="A1430" s="157"/>
      <c r="B1430" s="187" t="s">
        <v>2718</v>
      </c>
      <c r="C1430" s="188" t="s">
        <v>2719</v>
      </c>
      <c r="D1430" s="187" t="s">
        <v>2402</v>
      </c>
      <c r="E1430" s="180"/>
      <c r="F1430" s="189"/>
      <c r="G1430" s="180"/>
      <c r="H1430" s="180"/>
      <c r="I1430" s="199"/>
      <c r="J1430" s="199"/>
      <c r="K1430" s="180"/>
      <c r="L1430" s="180"/>
      <c r="M1430" s="180"/>
      <c r="N1430" s="201"/>
      <c r="O1430" s="180"/>
      <c r="P1430" s="180"/>
      <c r="Q1430" s="180"/>
      <c r="R1430" s="180"/>
      <c r="S1430" s="186"/>
    </row>
    <row r="1431" spans="1:19" ht="15" hidden="1" x14ac:dyDescent="0.25">
      <c r="A1431" s="157"/>
      <c r="B1431" s="187" t="s">
        <v>2720</v>
      </c>
      <c r="C1431" s="188" t="s">
        <v>2721</v>
      </c>
      <c r="D1431" s="187" t="s">
        <v>2402</v>
      </c>
      <c r="E1431" s="180"/>
      <c r="F1431" s="189"/>
      <c r="G1431" s="180"/>
      <c r="H1431" s="180"/>
      <c r="I1431" s="199"/>
      <c r="J1431" s="199"/>
      <c r="K1431" s="180"/>
      <c r="L1431" s="180"/>
      <c r="M1431" s="180"/>
      <c r="N1431" s="201"/>
      <c r="O1431" s="180"/>
      <c r="P1431" s="180"/>
      <c r="Q1431" s="180"/>
      <c r="R1431" s="180"/>
      <c r="S1431" s="186"/>
    </row>
    <row r="1432" spans="1:19" ht="15" hidden="1" x14ac:dyDescent="0.25">
      <c r="A1432" s="157"/>
      <c r="B1432" s="187" t="s">
        <v>2722</v>
      </c>
      <c r="C1432" s="188" t="s">
        <v>2723</v>
      </c>
      <c r="D1432" s="187" t="s">
        <v>2402</v>
      </c>
      <c r="E1432" s="180"/>
      <c r="F1432" s="189"/>
      <c r="G1432" s="180"/>
      <c r="H1432" s="180"/>
      <c r="I1432" s="199"/>
      <c r="J1432" s="199"/>
      <c r="K1432" s="180"/>
      <c r="L1432" s="180"/>
      <c r="M1432" s="180"/>
      <c r="N1432" s="201"/>
      <c r="O1432" s="180"/>
      <c r="P1432" s="180"/>
      <c r="Q1432" s="180"/>
      <c r="R1432" s="180"/>
      <c r="S1432" s="186"/>
    </row>
    <row r="1433" spans="1:19" ht="15" hidden="1" x14ac:dyDescent="0.25">
      <c r="A1433" s="157"/>
      <c r="B1433" s="187" t="s">
        <v>2724</v>
      </c>
      <c r="C1433" s="188" t="s">
        <v>2725</v>
      </c>
      <c r="D1433" s="187" t="s">
        <v>2402</v>
      </c>
      <c r="E1433" s="180"/>
      <c r="F1433" s="189"/>
      <c r="G1433" s="180"/>
      <c r="H1433" s="180"/>
      <c r="I1433" s="199"/>
      <c r="J1433" s="199"/>
      <c r="K1433" s="180"/>
      <c r="L1433" s="180"/>
      <c r="M1433" s="180"/>
      <c r="N1433" s="201"/>
      <c r="O1433" s="180"/>
      <c r="P1433" s="180"/>
      <c r="Q1433" s="180"/>
      <c r="R1433" s="180"/>
      <c r="S1433" s="186"/>
    </row>
    <row r="1434" spans="1:19" ht="15" hidden="1" x14ac:dyDescent="0.25">
      <c r="A1434" s="157"/>
      <c r="B1434" s="187" t="s">
        <v>2726</v>
      </c>
      <c r="C1434" s="188" t="s">
        <v>2727</v>
      </c>
      <c r="D1434" s="187" t="s">
        <v>2402</v>
      </c>
      <c r="E1434" s="180"/>
      <c r="F1434" s="189"/>
      <c r="G1434" s="180"/>
      <c r="H1434" s="180"/>
      <c r="I1434" s="199"/>
      <c r="J1434" s="199"/>
      <c r="K1434" s="180"/>
      <c r="L1434" s="180"/>
      <c r="M1434" s="180"/>
      <c r="N1434" s="201"/>
      <c r="O1434" s="180"/>
      <c r="P1434" s="180"/>
      <c r="Q1434" s="180"/>
      <c r="R1434" s="180"/>
      <c r="S1434" s="186"/>
    </row>
    <row r="1435" spans="1:19" ht="15" hidden="1" x14ac:dyDescent="0.25">
      <c r="A1435" s="157"/>
      <c r="B1435" s="187" t="s">
        <v>2728</v>
      </c>
      <c r="C1435" s="188" t="s">
        <v>2729</v>
      </c>
      <c r="D1435" s="187" t="s">
        <v>2402</v>
      </c>
      <c r="E1435" s="180"/>
      <c r="F1435" s="189"/>
      <c r="G1435" s="180"/>
      <c r="H1435" s="180"/>
      <c r="I1435" s="199"/>
      <c r="J1435" s="199"/>
      <c r="K1435" s="180"/>
      <c r="L1435" s="180"/>
      <c r="M1435" s="180"/>
      <c r="N1435" s="201"/>
      <c r="O1435" s="180"/>
      <c r="P1435" s="180"/>
      <c r="Q1435" s="180"/>
      <c r="R1435" s="180"/>
      <c r="S1435" s="186"/>
    </row>
    <row r="1436" spans="1:19" ht="15" hidden="1" x14ac:dyDescent="0.25">
      <c r="A1436" s="157"/>
      <c r="B1436" s="187" t="s">
        <v>2730</v>
      </c>
      <c r="C1436" s="188" t="s">
        <v>2731</v>
      </c>
      <c r="D1436" s="187" t="s">
        <v>2402</v>
      </c>
      <c r="E1436" s="180"/>
      <c r="F1436" s="189"/>
      <c r="G1436" s="180"/>
      <c r="H1436" s="180"/>
      <c r="I1436" s="199"/>
      <c r="J1436" s="199"/>
      <c r="K1436" s="180"/>
      <c r="L1436" s="180"/>
      <c r="M1436" s="180"/>
      <c r="N1436" s="201"/>
      <c r="O1436" s="180"/>
      <c r="P1436" s="180"/>
      <c r="Q1436" s="180"/>
      <c r="R1436" s="180"/>
      <c r="S1436" s="186"/>
    </row>
    <row r="1437" spans="1:19" ht="15" hidden="1" x14ac:dyDescent="0.25">
      <c r="A1437" s="157"/>
      <c r="B1437" s="187" t="s">
        <v>2732</v>
      </c>
      <c r="C1437" s="188" t="s">
        <v>2733</v>
      </c>
      <c r="D1437" s="187" t="s">
        <v>2402</v>
      </c>
      <c r="E1437" s="180"/>
      <c r="F1437" s="189"/>
      <c r="G1437" s="180"/>
      <c r="H1437" s="180"/>
      <c r="I1437" s="199"/>
      <c r="J1437" s="199"/>
      <c r="K1437" s="180"/>
      <c r="L1437" s="180"/>
      <c r="M1437" s="180"/>
      <c r="N1437" s="201"/>
      <c r="O1437" s="180"/>
      <c r="P1437" s="180"/>
      <c r="Q1437" s="180"/>
      <c r="R1437" s="180"/>
      <c r="S1437" s="186"/>
    </row>
    <row r="1438" spans="1:19" ht="15" hidden="1" x14ac:dyDescent="0.25">
      <c r="A1438" s="157"/>
      <c r="B1438" s="187" t="s">
        <v>2734</v>
      </c>
      <c r="C1438" s="188" t="s">
        <v>2735</v>
      </c>
      <c r="D1438" s="187" t="s">
        <v>2402</v>
      </c>
      <c r="E1438" s="180"/>
      <c r="F1438" s="189"/>
      <c r="G1438" s="180"/>
      <c r="H1438" s="180"/>
      <c r="I1438" s="199"/>
      <c r="J1438" s="199"/>
      <c r="K1438" s="180"/>
      <c r="L1438" s="180"/>
      <c r="M1438" s="180"/>
      <c r="N1438" s="201"/>
      <c r="O1438" s="180"/>
      <c r="P1438" s="180"/>
      <c r="Q1438" s="180"/>
      <c r="R1438" s="180"/>
      <c r="S1438" s="186"/>
    </row>
    <row r="1439" spans="1:19" ht="15" hidden="1" x14ac:dyDescent="0.25">
      <c r="A1439" s="157"/>
      <c r="B1439" s="187" t="s">
        <v>2736</v>
      </c>
      <c r="C1439" s="188" t="s">
        <v>2737</v>
      </c>
      <c r="D1439" s="187" t="s">
        <v>2402</v>
      </c>
      <c r="E1439" s="180"/>
      <c r="F1439" s="189"/>
      <c r="G1439" s="180"/>
      <c r="H1439" s="180"/>
      <c r="I1439" s="199"/>
      <c r="J1439" s="199"/>
      <c r="K1439" s="180"/>
      <c r="L1439" s="180"/>
      <c r="M1439" s="180"/>
      <c r="N1439" s="201"/>
      <c r="O1439" s="180"/>
      <c r="P1439" s="180"/>
      <c r="Q1439" s="180"/>
      <c r="R1439" s="180"/>
      <c r="S1439" s="186"/>
    </row>
    <row r="1440" spans="1:19" ht="15" hidden="1" x14ac:dyDescent="0.25">
      <c r="A1440" s="157"/>
      <c r="B1440" s="187" t="s">
        <v>2738</v>
      </c>
      <c r="C1440" s="188" t="s">
        <v>2739</v>
      </c>
      <c r="D1440" s="187" t="s">
        <v>2402</v>
      </c>
      <c r="E1440" s="180"/>
      <c r="F1440" s="189"/>
      <c r="G1440" s="180"/>
      <c r="H1440" s="180"/>
      <c r="I1440" s="199"/>
      <c r="J1440" s="199"/>
      <c r="K1440" s="180"/>
      <c r="L1440" s="180"/>
      <c r="M1440" s="180"/>
      <c r="N1440" s="201"/>
      <c r="O1440" s="180"/>
      <c r="P1440" s="180"/>
      <c r="Q1440" s="180"/>
      <c r="R1440" s="180"/>
      <c r="S1440" s="186"/>
    </row>
    <row r="1441" spans="1:19" ht="15" hidden="1" x14ac:dyDescent="0.25">
      <c r="A1441" s="157"/>
      <c r="B1441" s="187" t="s">
        <v>2740</v>
      </c>
      <c r="C1441" s="188" t="s">
        <v>2741</v>
      </c>
      <c r="D1441" s="187" t="s">
        <v>2402</v>
      </c>
      <c r="E1441" s="180"/>
      <c r="F1441" s="189"/>
      <c r="G1441" s="180"/>
      <c r="H1441" s="180"/>
      <c r="I1441" s="199"/>
      <c r="J1441" s="199"/>
      <c r="K1441" s="180"/>
      <c r="L1441" s="180"/>
      <c r="M1441" s="180"/>
      <c r="N1441" s="201"/>
      <c r="O1441" s="180"/>
      <c r="P1441" s="180"/>
      <c r="Q1441" s="180"/>
      <c r="R1441" s="180"/>
      <c r="S1441" s="186"/>
    </row>
    <row r="1442" spans="1:19" ht="15" hidden="1" x14ac:dyDescent="0.25">
      <c r="A1442" s="157"/>
      <c r="B1442" s="187" t="s">
        <v>2742</v>
      </c>
      <c r="C1442" s="188" t="s">
        <v>2743</v>
      </c>
      <c r="D1442" s="187" t="s">
        <v>2402</v>
      </c>
      <c r="E1442" s="180"/>
      <c r="F1442" s="189"/>
      <c r="G1442" s="180"/>
      <c r="H1442" s="180"/>
      <c r="I1442" s="199"/>
      <c r="J1442" s="199"/>
      <c r="K1442" s="180"/>
      <c r="L1442" s="180"/>
      <c r="M1442" s="180"/>
      <c r="N1442" s="201"/>
      <c r="O1442" s="180"/>
      <c r="P1442" s="180"/>
      <c r="Q1442" s="180"/>
      <c r="R1442" s="180"/>
      <c r="S1442" s="186"/>
    </row>
    <row r="1443" spans="1:19" ht="15" hidden="1" x14ac:dyDescent="0.25">
      <c r="A1443" s="157"/>
      <c r="B1443" s="187" t="s">
        <v>2744</v>
      </c>
      <c r="C1443" s="188" t="s">
        <v>2745</v>
      </c>
      <c r="D1443" s="187" t="s">
        <v>2402</v>
      </c>
      <c r="E1443" s="180"/>
      <c r="F1443" s="189"/>
      <c r="G1443" s="180"/>
      <c r="H1443" s="180"/>
      <c r="I1443" s="199"/>
      <c r="J1443" s="199"/>
      <c r="K1443" s="180"/>
      <c r="L1443" s="180"/>
      <c r="M1443" s="180"/>
      <c r="N1443" s="201"/>
      <c r="O1443" s="180"/>
      <c r="P1443" s="180"/>
      <c r="Q1443" s="180"/>
      <c r="R1443" s="180"/>
      <c r="S1443" s="186"/>
    </row>
    <row r="1444" spans="1:19" ht="15" hidden="1" x14ac:dyDescent="0.25">
      <c r="A1444" s="157"/>
      <c r="B1444" s="187" t="s">
        <v>2746</v>
      </c>
      <c r="C1444" s="188" t="s">
        <v>2747</v>
      </c>
      <c r="D1444" s="187" t="s">
        <v>2402</v>
      </c>
      <c r="E1444" s="180"/>
      <c r="F1444" s="189"/>
      <c r="G1444" s="180"/>
      <c r="H1444" s="180"/>
      <c r="I1444" s="199"/>
      <c r="J1444" s="199"/>
      <c r="K1444" s="180"/>
      <c r="L1444" s="180"/>
      <c r="M1444" s="180"/>
      <c r="N1444" s="201"/>
      <c r="O1444" s="180"/>
      <c r="P1444" s="180"/>
      <c r="Q1444" s="180"/>
      <c r="R1444" s="180"/>
      <c r="S1444" s="186"/>
    </row>
    <row r="1445" spans="1:19" ht="15" hidden="1" x14ac:dyDescent="0.25">
      <c r="A1445" s="157"/>
      <c r="B1445" s="187" t="s">
        <v>2748</v>
      </c>
      <c r="C1445" s="188" t="s">
        <v>2747</v>
      </c>
      <c r="D1445" s="187" t="s">
        <v>2402</v>
      </c>
      <c r="E1445" s="180"/>
      <c r="F1445" s="189"/>
      <c r="G1445" s="180"/>
      <c r="H1445" s="180"/>
      <c r="I1445" s="199"/>
      <c r="J1445" s="199"/>
      <c r="K1445" s="180"/>
      <c r="L1445" s="180"/>
      <c r="M1445" s="180"/>
      <c r="N1445" s="201"/>
      <c r="O1445" s="180"/>
      <c r="P1445" s="180"/>
      <c r="Q1445" s="180"/>
      <c r="R1445" s="180"/>
      <c r="S1445" s="186"/>
    </row>
    <row r="1446" spans="1:19" ht="15" hidden="1" x14ac:dyDescent="0.25">
      <c r="A1446" s="157"/>
      <c r="B1446" s="187" t="s">
        <v>2749</v>
      </c>
      <c r="C1446" s="188" t="s">
        <v>2750</v>
      </c>
      <c r="D1446" s="187" t="s">
        <v>2402</v>
      </c>
      <c r="E1446" s="180"/>
      <c r="F1446" s="189"/>
      <c r="G1446" s="180"/>
      <c r="H1446" s="180"/>
      <c r="I1446" s="199"/>
      <c r="J1446" s="199"/>
      <c r="K1446" s="180"/>
      <c r="L1446" s="180"/>
      <c r="M1446" s="180"/>
      <c r="N1446" s="201"/>
      <c r="O1446" s="180"/>
      <c r="P1446" s="180"/>
      <c r="Q1446" s="180"/>
      <c r="R1446" s="180"/>
      <c r="S1446" s="186"/>
    </row>
    <row r="1447" spans="1:19" ht="15" hidden="1" x14ac:dyDescent="0.25">
      <c r="A1447" s="157"/>
      <c r="B1447" s="187" t="s">
        <v>2751</v>
      </c>
      <c r="C1447" s="188" t="s">
        <v>2752</v>
      </c>
      <c r="D1447" s="187" t="s">
        <v>2402</v>
      </c>
      <c r="E1447" s="180"/>
      <c r="F1447" s="189"/>
      <c r="G1447" s="180"/>
      <c r="H1447" s="180"/>
      <c r="I1447" s="199"/>
      <c r="J1447" s="199"/>
      <c r="K1447" s="180"/>
      <c r="L1447" s="180"/>
      <c r="M1447" s="180"/>
      <c r="N1447" s="201"/>
      <c r="O1447" s="180"/>
      <c r="P1447" s="180"/>
      <c r="Q1447" s="180"/>
      <c r="R1447" s="180"/>
      <c r="S1447" s="186"/>
    </row>
    <row r="1448" spans="1:19" ht="15" hidden="1" x14ac:dyDescent="0.25">
      <c r="A1448" s="157"/>
      <c r="B1448" s="187" t="s">
        <v>2753</v>
      </c>
      <c r="C1448" s="188" t="s">
        <v>2752</v>
      </c>
      <c r="D1448" s="187" t="s">
        <v>2402</v>
      </c>
      <c r="E1448" s="180"/>
      <c r="F1448" s="189"/>
      <c r="G1448" s="180"/>
      <c r="H1448" s="180"/>
      <c r="I1448" s="199"/>
      <c r="J1448" s="199"/>
      <c r="K1448" s="180"/>
      <c r="L1448" s="180"/>
      <c r="M1448" s="180"/>
      <c r="N1448" s="201"/>
      <c r="O1448" s="180"/>
      <c r="P1448" s="180"/>
      <c r="Q1448" s="180"/>
      <c r="R1448" s="180"/>
      <c r="S1448" s="186"/>
    </row>
    <row r="1449" spans="1:19" ht="15" hidden="1" x14ac:dyDescent="0.25">
      <c r="A1449" s="157"/>
      <c r="B1449" s="187" t="s">
        <v>2754</v>
      </c>
      <c r="C1449" s="188" t="s">
        <v>2752</v>
      </c>
      <c r="D1449" s="187" t="s">
        <v>2402</v>
      </c>
      <c r="E1449" s="180"/>
      <c r="F1449" s="189"/>
      <c r="G1449" s="180"/>
      <c r="H1449" s="180"/>
      <c r="I1449" s="199"/>
      <c r="J1449" s="199"/>
      <c r="K1449" s="180"/>
      <c r="L1449" s="180"/>
      <c r="M1449" s="180"/>
      <c r="N1449" s="201"/>
      <c r="O1449" s="180"/>
      <c r="P1449" s="180"/>
      <c r="Q1449" s="180"/>
      <c r="R1449" s="180"/>
      <c r="S1449" s="186"/>
    </row>
    <row r="1450" spans="1:19" ht="15" hidden="1" x14ac:dyDescent="0.25">
      <c r="A1450" s="157"/>
      <c r="B1450" s="187" t="s">
        <v>2755</v>
      </c>
      <c r="C1450" s="188" t="s">
        <v>2756</v>
      </c>
      <c r="D1450" s="187" t="s">
        <v>2402</v>
      </c>
      <c r="E1450" s="180"/>
      <c r="F1450" s="189"/>
      <c r="G1450" s="180"/>
      <c r="H1450" s="180"/>
      <c r="I1450" s="199"/>
      <c r="J1450" s="199"/>
      <c r="K1450" s="180"/>
      <c r="L1450" s="180"/>
      <c r="M1450" s="180"/>
      <c r="N1450" s="201"/>
      <c r="O1450" s="180"/>
      <c r="P1450" s="180"/>
      <c r="Q1450" s="180"/>
      <c r="R1450" s="180"/>
      <c r="S1450" s="186"/>
    </row>
    <row r="1451" spans="1:19" ht="15" hidden="1" x14ac:dyDescent="0.25">
      <c r="A1451" s="157"/>
      <c r="B1451" s="187" t="s">
        <v>2757</v>
      </c>
      <c r="C1451" s="188" t="s">
        <v>2756</v>
      </c>
      <c r="D1451" s="187" t="s">
        <v>2402</v>
      </c>
      <c r="E1451" s="180"/>
      <c r="F1451" s="189"/>
      <c r="G1451" s="180"/>
      <c r="H1451" s="180"/>
      <c r="I1451" s="199"/>
      <c r="J1451" s="199"/>
      <c r="K1451" s="180"/>
      <c r="L1451" s="180"/>
      <c r="M1451" s="180"/>
      <c r="N1451" s="201"/>
      <c r="O1451" s="180"/>
      <c r="P1451" s="180"/>
      <c r="Q1451" s="180"/>
      <c r="R1451" s="180"/>
      <c r="S1451" s="186"/>
    </row>
    <row r="1452" spans="1:19" ht="15" hidden="1" x14ac:dyDescent="0.25">
      <c r="A1452" s="157"/>
      <c r="B1452" s="187" t="s">
        <v>2758</v>
      </c>
      <c r="C1452" s="188" t="s">
        <v>2756</v>
      </c>
      <c r="D1452" s="187" t="s">
        <v>2402</v>
      </c>
      <c r="E1452" s="180"/>
      <c r="F1452" s="189"/>
      <c r="G1452" s="180"/>
      <c r="H1452" s="180"/>
      <c r="I1452" s="199"/>
      <c r="J1452" s="199"/>
      <c r="K1452" s="180"/>
      <c r="L1452" s="180"/>
      <c r="M1452" s="180"/>
      <c r="N1452" s="201"/>
      <c r="O1452" s="180"/>
      <c r="P1452" s="180"/>
      <c r="Q1452" s="180"/>
      <c r="R1452" s="180"/>
      <c r="S1452" s="186"/>
    </row>
    <row r="1453" spans="1:19" ht="15" hidden="1" x14ac:dyDescent="0.25">
      <c r="A1453" s="157"/>
      <c r="B1453" s="187" t="s">
        <v>2759</v>
      </c>
      <c r="C1453" s="188" t="s">
        <v>2756</v>
      </c>
      <c r="D1453" s="187" t="s">
        <v>2402</v>
      </c>
      <c r="E1453" s="180"/>
      <c r="F1453" s="189"/>
      <c r="G1453" s="180"/>
      <c r="H1453" s="180"/>
      <c r="I1453" s="199"/>
      <c r="J1453" s="199"/>
      <c r="K1453" s="180"/>
      <c r="L1453" s="180"/>
      <c r="M1453" s="180"/>
      <c r="N1453" s="201"/>
      <c r="O1453" s="180"/>
      <c r="P1453" s="180"/>
      <c r="Q1453" s="180"/>
      <c r="R1453" s="180"/>
      <c r="S1453" s="186"/>
    </row>
    <row r="1454" spans="1:19" ht="15" hidden="1" x14ac:dyDescent="0.25">
      <c r="A1454" s="157"/>
      <c r="B1454" s="187" t="s">
        <v>2760</v>
      </c>
      <c r="C1454" s="188" t="s">
        <v>2756</v>
      </c>
      <c r="D1454" s="187" t="s">
        <v>2402</v>
      </c>
      <c r="E1454" s="180"/>
      <c r="F1454" s="189"/>
      <c r="G1454" s="180"/>
      <c r="H1454" s="180"/>
      <c r="I1454" s="199"/>
      <c r="J1454" s="199"/>
      <c r="K1454" s="180"/>
      <c r="L1454" s="180"/>
      <c r="M1454" s="180"/>
      <c r="N1454" s="201"/>
      <c r="O1454" s="180"/>
      <c r="P1454" s="180"/>
      <c r="Q1454" s="180"/>
      <c r="R1454" s="180"/>
      <c r="S1454" s="186"/>
    </row>
    <row r="1455" spans="1:19" ht="15" hidden="1" x14ac:dyDescent="0.25">
      <c r="A1455" s="157"/>
      <c r="B1455" s="187" t="s">
        <v>2761</v>
      </c>
      <c r="C1455" s="188" t="s">
        <v>2756</v>
      </c>
      <c r="D1455" s="187" t="s">
        <v>2402</v>
      </c>
      <c r="E1455" s="180"/>
      <c r="F1455" s="189"/>
      <c r="G1455" s="180"/>
      <c r="H1455" s="180"/>
      <c r="I1455" s="199"/>
      <c r="J1455" s="199"/>
      <c r="K1455" s="180"/>
      <c r="L1455" s="180"/>
      <c r="M1455" s="180"/>
      <c r="N1455" s="201"/>
      <c r="O1455" s="180"/>
      <c r="P1455" s="180"/>
      <c r="Q1455" s="180"/>
      <c r="R1455" s="180"/>
      <c r="S1455" s="186"/>
    </row>
    <row r="1456" spans="1:19" ht="15" hidden="1" x14ac:dyDescent="0.25">
      <c r="A1456" s="157"/>
      <c r="B1456" s="187" t="s">
        <v>2762</v>
      </c>
      <c r="C1456" s="188" t="s">
        <v>2756</v>
      </c>
      <c r="D1456" s="187" t="s">
        <v>2402</v>
      </c>
      <c r="E1456" s="180"/>
      <c r="F1456" s="189"/>
      <c r="G1456" s="180"/>
      <c r="H1456" s="180"/>
      <c r="I1456" s="199"/>
      <c r="J1456" s="199"/>
      <c r="K1456" s="180"/>
      <c r="L1456" s="180"/>
      <c r="M1456" s="180"/>
      <c r="N1456" s="201"/>
      <c r="O1456" s="180"/>
      <c r="P1456" s="180"/>
      <c r="Q1456" s="180"/>
      <c r="R1456" s="180"/>
      <c r="S1456" s="186"/>
    </row>
    <row r="1457" spans="1:19" ht="15" hidden="1" x14ac:dyDescent="0.25">
      <c r="A1457" s="157"/>
      <c r="B1457" s="187" t="s">
        <v>2763</v>
      </c>
      <c r="C1457" s="188" t="s">
        <v>2756</v>
      </c>
      <c r="D1457" s="187" t="s">
        <v>2402</v>
      </c>
      <c r="E1457" s="180"/>
      <c r="F1457" s="189"/>
      <c r="G1457" s="180"/>
      <c r="H1457" s="180"/>
      <c r="I1457" s="199"/>
      <c r="J1457" s="199"/>
      <c r="K1457" s="180"/>
      <c r="L1457" s="180"/>
      <c r="M1457" s="180"/>
      <c r="N1457" s="201"/>
      <c r="O1457" s="180"/>
      <c r="P1457" s="180"/>
      <c r="Q1457" s="180"/>
      <c r="R1457" s="180"/>
      <c r="S1457" s="186"/>
    </row>
    <row r="1458" spans="1:19" ht="15" hidden="1" x14ac:dyDescent="0.25">
      <c r="A1458" s="157"/>
      <c r="B1458" s="187" t="s">
        <v>2764</v>
      </c>
      <c r="C1458" s="188" t="s">
        <v>2756</v>
      </c>
      <c r="D1458" s="187" t="s">
        <v>2402</v>
      </c>
      <c r="E1458" s="180"/>
      <c r="F1458" s="189"/>
      <c r="G1458" s="180"/>
      <c r="H1458" s="180"/>
      <c r="I1458" s="199"/>
      <c r="J1458" s="199"/>
      <c r="K1458" s="180"/>
      <c r="L1458" s="180"/>
      <c r="M1458" s="180"/>
      <c r="N1458" s="201"/>
      <c r="O1458" s="180"/>
      <c r="P1458" s="180"/>
      <c r="Q1458" s="180"/>
      <c r="R1458" s="180"/>
      <c r="S1458" s="186"/>
    </row>
    <row r="1459" spans="1:19" ht="15" hidden="1" x14ac:dyDescent="0.25">
      <c r="A1459" s="157"/>
      <c r="B1459" s="187" t="s">
        <v>2765</v>
      </c>
      <c r="C1459" s="188" t="s">
        <v>2766</v>
      </c>
      <c r="D1459" s="187" t="s">
        <v>2402</v>
      </c>
      <c r="E1459" s="180"/>
      <c r="F1459" s="189"/>
      <c r="G1459" s="180"/>
      <c r="H1459" s="180"/>
      <c r="I1459" s="199"/>
      <c r="J1459" s="199"/>
      <c r="K1459" s="180"/>
      <c r="L1459" s="180"/>
      <c r="M1459" s="180"/>
      <c r="N1459" s="201"/>
      <c r="O1459" s="180"/>
      <c r="P1459" s="180"/>
      <c r="Q1459" s="180"/>
      <c r="R1459" s="180"/>
      <c r="S1459" s="186"/>
    </row>
    <row r="1460" spans="1:19" ht="15" hidden="1" x14ac:dyDescent="0.25">
      <c r="A1460" s="157"/>
      <c r="B1460" s="187" t="s">
        <v>2767</v>
      </c>
      <c r="C1460" s="188" t="s">
        <v>2768</v>
      </c>
      <c r="D1460" s="187" t="s">
        <v>2402</v>
      </c>
      <c r="E1460" s="180"/>
      <c r="F1460" s="189"/>
      <c r="G1460" s="180"/>
      <c r="H1460" s="180"/>
      <c r="I1460" s="199"/>
      <c r="J1460" s="199"/>
      <c r="K1460" s="180"/>
      <c r="L1460" s="180"/>
      <c r="M1460" s="180"/>
      <c r="N1460" s="201"/>
      <c r="O1460" s="180"/>
      <c r="P1460" s="180"/>
      <c r="Q1460" s="180"/>
      <c r="R1460" s="180"/>
      <c r="S1460" s="186"/>
    </row>
    <row r="1461" spans="1:19" ht="15" hidden="1" x14ac:dyDescent="0.25">
      <c r="A1461" s="157"/>
      <c r="B1461" s="187" t="s">
        <v>2769</v>
      </c>
      <c r="C1461" s="188" t="s">
        <v>2770</v>
      </c>
      <c r="D1461" s="187" t="s">
        <v>2402</v>
      </c>
      <c r="E1461" s="180"/>
      <c r="F1461" s="189"/>
      <c r="G1461" s="180"/>
      <c r="H1461" s="180"/>
      <c r="I1461" s="199"/>
      <c r="J1461" s="199"/>
      <c r="K1461" s="180"/>
      <c r="L1461" s="180"/>
      <c r="M1461" s="180"/>
      <c r="N1461" s="201"/>
      <c r="O1461" s="180"/>
      <c r="P1461" s="180"/>
      <c r="Q1461" s="180"/>
      <c r="R1461" s="180"/>
      <c r="S1461" s="186"/>
    </row>
    <row r="1462" spans="1:19" ht="15" hidden="1" x14ac:dyDescent="0.25">
      <c r="A1462" s="157"/>
      <c r="B1462" s="187" t="s">
        <v>2771</v>
      </c>
      <c r="C1462" s="188" t="s">
        <v>2772</v>
      </c>
      <c r="D1462" s="187" t="s">
        <v>2402</v>
      </c>
      <c r="E1462" s="180"/>
      <c r="F1462" s="189"/>
      <c r="G1462" s="180"/>
      <c r="H1462" s="180"/>
      <c r="I1462" s="199"/>
      <c r="J1462" s="199"/>
      <c r="K1462" s="180"/>
      <c r="L1462" s="180"/>
      <c r="M1462" s="180"/>
      <c r="N1462" s="201"/>
      <c r="O1462" s="180"/>
      <c r="P1462" s="180"/>
      <c r="Q1462" s="180"/>
      <c r="R1462" s="180"/>
      <c r="S1462" s="186"/>
    </row>
    <row r="1463" spans="1:19" ht="15" hidden="1" x14ac:dyDescent="0.25">
      <c r="A1463" s="157"/>
      <c r="B1463" s="187" t="s">
        <v>2773</v>
      </c>
      <c r="C1463" s="188" t="s">
        <v>2774</v>
      </c>
      <c r="D1463" s="187" t="s">
        <v>2402</v>
      </c>
      <c r="E1463" s="180"/>
      <c r="F1463" s="189"/>
      <c r="G1463" s="180"/>
      <c r="H1463" s="180"/>
      <c r="I1463" s="199"/>
      <c r="J1463" s="199"/>
      <c r="K1463" s="180"/>
      <c r="L1463" s="180"/>
      <c r="M1463" s="180"/>
      <c r="N1463" s="201"/>
      <c r="O1463" s="180"/>
      <c r="P1463" s="180"/>
      <c r="Q1463" s="180"/>
      <c r="R1463" s="180"/>
      <c r="S1463" s="186"/>
    </row>
    <row r="1464" spans="1:19" ht="15" hidden="1" x14ac:dyDescent="0.25">
      <c r="A1464" s="157"/>
      <c r="B1464" s="187" t="s">
        <v>2775</v>
      </c>
      <c r="C1464" s="188" t="s">
        <v>2776</v>
      </c>
      <c r="D1464" s="187" t="s">
        <v>2402</v>
      </c>
      <c r="E1464" s="180"/>
      <c r="F1464" s="189"/>
      <c r="G1464" s="180"/>
      <c r="H1464" s="180"/>
      <c r="I1464" s="199"/>
      <c r="J1464" s="199"/>
      <c r="K1464" s="180"/>
      <c r="L1464" s="180"/>
      <c r="M1464" s="180"/>
      <c r="N1464" s="201"/>
      <c r="O1464" s="180"/>
      <c r="P1464" s="180"/>
      <c r="Q1464" s="180"/>
      <c r="R1464" s="180"/>
      <c r="S1464" s="186"/>
    </row>
    <row r="1465" spans="1:19" ht="15" hidden="1" x14ac:dyDescent="0.25">
      <c r="A1465" s="157"/>
      <c r="B1465" s="187" t="s">
        <v>2777</v>
      </c>
      <c r="C1465" s="188" t="s">
        <v>2778</v>
      </c>
      <c r="D1465" s="187" t="s">
        <v>2402</v>
      </c>
      <c r="E1465" s="180"/>
      <c r="F1465" s="189"/>
      <c r="G1465" s="180"/>
      <c r="H1465" s="180"/>
      <c r="I1465" s="199"/>
      <c r="J1465" s="199"/>
      <c r="K1465" s="180"/>
      <c r="L1465" s="180"/>
      <c r="M1465" s="180"/>
      <c r="N1465" s="201"/>
      <c r="O1465" s="180"/>
      <c r="P1465" s="180"/>
      <c r="Q1465" s="180"/>
      <c r="R1465" s="180"/>
      <c r="S1465" s="186"/>
    </row>
    <row r="1466" spans="1:19" ht="15" hidden="1" x14ac:dyDescent="0.25">
      <c r="A1466" s="157"/>
      <c r="B1466" s="187" t="s">
        <v>2779</v>
      </c>
      <c r="C1466" s="188" t="s">
        <v>2780</v>
      </c>
      <c r="D1466" s="187" t="s">
        <v>2402</v>
      </c>
      <c r="E1466" s="180"/>
      <c r="F1466" s="189"/>
      <c r="G1466" s="180"/>
      <c r="H1466" s="180"/>
      <c r="I1466" s="199"/>
      <c r="J1466" s="199"/>
      <c r="K1466" s="180"/>
      <c r="L1466" s="180"/>
      <c r="M1466" s="180"/>
      <c r="N1466" s="201"/>
      <c r="O1466" s="180"/>
      <c r="P1466" s="180"/>
      <c r="Q1466" s="180"/>
      <c r="R1466" s="180"/>
      <c r="S1466" s="186"/>
    </row>
    <row r="1467" spans="1:19" ht="15" hidden="1" x14ac:dyDescent="0.25">
      <c r="A1467" s="157"/>
      <c r="B1467" s="187" t="s">
        <v>2781</v>
      </c>
      <c r="C1467" s="188" t="s">
        <v>2782</v>
      </c>
      <c r="D1467" s="187" t="s">
        <v>2402</v>
      </c>
      <c r="E1467" s="180"/>
      <c r="F1467" s="189"/>
      <c r="G1467" s="180"/>
      <c r="H1467" s="180"/>
      <c r="I1467" s="199"/>
      <c r="J1467" s="199"/>
      <c r="K1467" s="180"/>
      <c r="L1467" s="180"/>
      <c r="M1467" s="180"/>
      <c r="N1467" s="201"/>
      <c r="O1467" s="180"/>
      <c r="P1467" s="180"/>
      <c r="Q1467" s="180"/>
      <c r="R1467" s="180"/>
      <c r="S1467" s="186"/>
    </row>
    <row r="1468" spans="1:19" ht="15" hidden="1" x14ac:dyDescent="0.25">
      <c r="A1468" s="157"/>
      <c r="B1468" s="187" t="s">
        <v>2783</v>
      </c>
      <c r="C1468" s="188" t="s">
        <v>2784</v>
      </c>
      <c r="D1468" s="187" t="s">
        <v>2402</v>
      </c>
      <c r="E1468" s="180"/>
      <c r="F1468" s="189"/>
      <c r="G1468" s="180"/>
      <c r="H1468" s="180"/>
      <c r="I1468" s="199"/>
      <c r="J1468" s="199"/>
      <c r="K1468" s="180"/>
      <c r="L1468" s="180"/>
      <c r="M1468" s="180"/>
      <c r="N1468" s="201"/>
      <c r="O1468" s="180"/>
      <c r="P1468" s="180"/>
      <c r="Q1468" s="180"/>
      <c r="R1468" s="180"/>
      <c r="S1468" s="186"/>
    </row>
    <row r="1469" spans="1:19" ht="15" hidden="1" x14ac:dyDescent="0.25">
      <c r="A1469" s="157"/>
      <c r="B1469" s="187" t="s">
        <v>2785</v>
      </c>
      <c r="C1469" s="188" t="s">
        <v>2786</v>
      </c>
      <c r="D1469" s="187" t="s">
        <v>2402</v>
      </c>
      <c r="E1469" s="180"/>
      <c r="F1469" s="189"/>
      <c r="G1469" s="180"/>
      <c r="H1469" s="180"/>
      <c r="I1469" s="199"/>
      <c r="J1469" s="199"/>
      <c r="K1469" s="180"/>
      <c r="L1469" s="180"/>
      <c r="M1469" s="180"/>
      <c r="N1469" s="201"/>
      <c r="O1469" s="180"/>
      <c r="P1469" s="180"/>
      <c r="Q1469" s="180"/>
      <c r="R1469" s="180"/>
      <c r="S1469" s="186"/>
    </row>
    <row r="1470" spans="1:19" ht="15" hidden="1" x14ac:dyDescent="0.25">
      <c r="A1470" s="157"/>
      <c r="B1470" s="187" t="s">
        <v>2787</v>
      </c>
      <c r="C1470" s="188" t="s">
        <v>2788</v>
      </c>
      <c r="D1470" s="187" t="s">
        <v>2402</v>
      </c>
      <c r="E1470" s="180"/>
      <c r="F1470" s="189"/>
      <c r="G1470" s="180"/>
      <c r="H1470" s="180"/>
      <c r="I1470" s="199"/>
      <c r="J1470" s="199"/>
      <c r="K1470" s="180"/>
      <c r="L1470" s="180"/>
      <c r="M1470" s="180"/>
      <c r="N1470" s="201"/>
      <c r="O1470" s="180"/>
      <c r="P1470" s="180"/>
      <c r="Q1470" s="180"/>
      <c r="R1470" s="180"/>
      <c r="S1470" s="186"/>
    </row>
    <row r="1471" spans="1:19" ht="15" hidden="1" x14ac:dyDescent="0.25">
      <c r="A1471" s="157"/>
      <c r="B1471" s="187" t="s">
        <v>2789</v>
      </c>
      <c r="C1471" s="188" t="s">
        <v>2790</v>
      </c>
      <c r="D1471" s="187" t="s">
        <v>2402</v>
      </c>
      <c r="E1471" s="180"/>
      <c r="F1471" s="189"/>
      <c r="G1471" s="180"/>
      <c r="H1471" s="180"/>
      <c r="I1471" s="199"/>
      <c r="J1471" s="199"/>
      <c r="K1471" s="180"/>
      <c r="L1471" s="180"/>
      <c r="M1471" s="180"/>
      <c r="N1471" s="201"/>
      <c r="O1471" s="180"/>
      <c r="P1471" s="180"/>
      <c r="Q1471" s="180"/>
      <c r="R1471" s="180"/>
      <c r="S1471" s="186"/>
    </row>
    <row r="1472" spans="1:19" ht="15" hidden="1" x14ac:dyDescent="0.25">
      <c r="A1472" s="157"/>
      <c r="B1472" s="187" t="s">
        <v>2791</v>
      </c>
      <c r="C1472" s="188" t="s">
        <v>2792</v>
      </c>
      <c r="D1472" s="187" t="s">
        <v>2402</v>
      </c>
      <c r="E1472" s="180"/>
      <c r="F1472" s="189"/>
      <c r="G1472" s="180"/>
      <c r="H1472" s="180"/>
      <c r="I1472" s="199"/>
      <c r="J1472" s="199"/>
      <c r="K1472" s="180"/>
      <c r="L1472" s="180"/>
      <c r="M1472" s="180"/>
      <c r="N1472" s="201"/>
      <c r="O1472" s="180"/>
      <c r="P1472" s="180"/>
      <c r="Q1472" s="180"/>
      <c r="R1472" s="180"/>
      <c r="S1472" s="186"/>
    </row>
    <row r="1473" spans="1:19" ht="15" hidden="1" x14ac:dyDescent="0.25">
      <c r="A1473" s="157"/>
      <c r="B1473" s="187" t="s">
        <v>2793</v>
      </c>
      <c r="C1473" s="188" t="s">
        <v>2794</v>
      </c>
      <c r="D1473" s="187" t="s">
        <v>2402</v>
      </c>
      <c r="E1473" s="180"/>
      <c r="F1473" s="189"/>
      <c r="G1473" s="180"/>
      <c r="H1473" s="180"/>
      <c r="I1473" s="199"/>
      <c r="J1473" s="199"/>
      <c r="K1473" s="180"/>
      <c r="L1473" s="180"/>
      <c r="M1473" s="180"/>
      <c r="N1473" s="201"/>
      <c r="O1473" s="180"/>
      <c r="P1473" s="180"/>
      <c r="Q1473" s="180"/>
      <c r="R1473" s="180"/>
      <c r="S1473" s="186"/>
    </row>
    <row r="1474" spans="1:19" ht="15" hidden="1" x14ac:dyDescent="0.25">
      <c r="A1474" s="157"/>
      <c r="B1474" s="187" t="s">
        <v>2795</v>
      </c>
      <c r="C1474" s="188" t="s">
        <v>2794</v>
      </c>
      <c r="D1474" s="187" t="s">
        <v>2402</v>
      </c>
      <c r="E1474" s="180"/>
      <c r="F1474" s="189"/>
      <c r="G1474" s="180"/>
      <c r="H1474" s="180"/>
      <c r="I1474" s="199"/>
      <c r="J1474" s="199"/>
      <c r="K1474" s="180"/>
      <c r="L1474" s="180"/>
      <c r="M1474" s="180"/>
      <c r="N1474" s="201"/>
      <c r="O1474" s="180"/>
      <c r="P1474" s="180"/>
      <c r="Q1474" s="180"/>
      <c r="R1474" s="180"/>
      <c r="S1474" s="186"/>
    </row>
    <row r="1475" spans="1:19" ht="15" hidden="1" x14ac:dyDescent="0.25">
      <c r="A1475" s="157"/>
      <c r="B1475" s="187" t="s">
        <v>2796</v>
      </c>
      <c r="C1475" s="188" t="s">
        <v>2794</v>
      </c>
      <c r="D1475" s="187" t="s">
        <v>2402</v>
      </c>
      <c r="E1475" s="180"/>
      <c r="F1475" s="189"/>
      <c r="G1475" s="180"/>
      <c r="H1475" s="180"/>
      <c r="I1475" s="199"/>
      <c r="J1475" s="199"/>
      <c r="K1475" s="180"/>
      <c r="L1475" s="180"/>
      <c r="M1475" s="180"/>
      <c r="N1475" s="201"/>
      <c r="O1475" s="180"/>
      <c r="P1475" s="180"/>
      <c r="Q1475" s="180"/>
      <c r="R1475" s="180"/>
      <c r="S1475" s="186"/>
    </row>
    <row r="1476" spans="1:19" ht="15" hidden="1" x14ac:dyDescent="0.25">
      <c r="A1476" s="157"/>
      <c r="B1476" s="187" t="s">
        <v>2797</v>
      </c>
      <c r="C1476" s="188" t="s">
        <v>2794</v>
      </c>
      <c r="D1476" s="187" t="s">
        <v>2402</v>
      </c>
      <c r="E1476" s="180"/>
      <c r="F1476" s="189"/>
      <c r="G1476" s="180"/>
      <c r="H1476" s="180"/>
      <c r="I1476" s="199"/>
      <c r="J1476" s="199"/>
      <c r="K1476" s="180"/>
      <c r="L1476" s="180"/>
      <c r="M1476" s="180"/>
      <c r="N1476" s="201"/>
      <c r="O1476" s="180"/>
      <c r="P1476" s="180"/>
      <c r="Q1476" s="180"/>
      <c r="R1476" s="180"/>
      <c r="S1476" s="186"/>
    </row>
    <row r="1477" spans="1:19" ht="15" hidden="1" x14ac:dyDescent="0.25">
      <c r="A1477" s="157"/>
      <c r="B1477" s="187" t="s">
        <v>2798</v>
      </c>
      <c r="C1477" s="188" t="s">
        <v>2794</v>
      </c>
      <c r="D1477" s="187" t="s">
        <v>2402</v>
      </c>
      <c r="E1477" s="180"/>
      <c r="F1477" s="189"/>
      <c r="G1477" s="180"/>
      <c r="H1477" s="180"/>
      <c r="I1477" s="199"/>
      <c r="J1477" s="199"/>
      <c r="K1477" s="180"/>
      <c r="L1477" s="180"/>
      <c r="M1477" s="180"/>
      <c r="N1477" s="201"/>
      <c r="O1477" s="180"/>
      <c r="P1477" s="180"/>
      <c r="Q1477" s="180"/>
      <c r="R1477" s="180"/>
      <c r="S1477" s="186"/>
    </row>
    <row r="1478" spans="1:19" ht="15" hidden="1" x14ac:dyDescent="0.25">
      <c r="A1478" s="157"/>
      <c r="B1478" s="187" t="s">
        <v>2799</v>
      </c>
      <c r="C1478" s="188" t="s">
        <v>2800</v>
      </c>
      <c r="D1478" s="187" t="s">
        <v>2402</v>
      </c>
      <c r="E1478" s="180"/>
      <c r="F1478" s="189"/>
      <c r="G1478" s="180"/>
      <c r="H1478" s="180"/>
      <c r="I1478" s="199"/>
      <c r="J1478" s="199"/>
      <c r="K1478" s="180"/>
      <c r="L1478" s="180"/>
      <c r="M1478" s="180"/>
      <c r="N1478" s="201"/>
      <c r="O1478" s="180"/>
      <c r="P1478" s="180"/>
      <c r="Q1478" s="180"/>
      <c r="R1478" s="180"/>
      <c r="S1478" s="186"/>
    </row>
    <row r="1479" spans="1:19" ht="15" hidden="1" x14ac:dyDescent="0.25">
      <c r="A1479" s="157"/>
      <c r="B1479" s="187" t="s">
        <v>2801</v>
      </c>
      <c r="C1479" s="188" t="s">
        <v>2794</v>
      </c>
      <c r="D1479" s="187" t="s">
        <v>2402</v>
      </c>
      <c r="E1479" s="180"/>
      <c r="F1479" s="189"/>
      <c r="G1479" s="180"/>
      <c r="H1479" s="180"/>
      <c r="I1479" s="199"/>
      <c r="J1479" s="199"/>
      <c r="K1479" s="180"/>
      <c r="L1479" s="180"/>
      <c r="M1479" s="180"/>
      <c r="N1479" s="201"/>
      <c r="O1479" s="180"/>
      <c r="P1479" s="180"/>
      <c r="Q1479" s="180"/>
      <c r="R1479" s="180"/>
      <c r="S1479" s="186"/>
    </row>
    <row r="1480" spans="1:19" ht="15" hidden="1" x14ac:dyDescent="0.25">
      <c r="A1480" s="157"/>
      <c r="B1480" s="187" t="s">
        <v>2802</v>
      </c>
      <c r="C1480" s="188" t="s">
        <v>2794</v>
      </c>
      <c r="D1480" s="187" t="s">
        <v>2402</v>
      </c>
      <c r="E1480" s="180"/>
      <c r="F1480" s="189"/>
      <c r="G1480" s="180"/>
      <c r="H1480" s="180"/>
      <c r="I1480" s="199"/>
      <c r="J1480" s="199"/>
      <c r="K1480" s="180"/>
      <c r="L1480" s="180"/>
      <c r="M1480" s="180"/>
      <c r="N1480" s="201"/>
      <c r="O1480" s="180"/>
      <c r="P1480" s="180"/>
      <c r="Q1480" s="180"/>
      <c r="R1480" s="180"/>
      <c r="S1480" s="186"/>
    </row>
    <row r="1481" spans="1:19" ht="15" hidden="1" x14ac:dyDescent="0.25">
      <c r="A1481" s="157"/>
      <c r="B1481" s="187" t="s">
        <v>2803</v>
      </c>
      <c r="C1481" s="188" t="s">
        <v>2794</v>
      </c>
      <c r="D1481" s="187" t="s">
        <v>2402</v>
      </c>
      <c r="E1481" s="180"/>
      <c r="F1481" s="189"/>
      <c r="G1481" s="180"/>
      <c r="H1481" s="180"/>
      <c r="I1481" s="199"/>
      <c r="J1481" s="199"/>
      <c r="K1481" s="180"/>
      <c r="L1481" s="180"/>
      <c r="M1481" s="180"/>
      <c r="N1481" s="201"/>
      <c r="O1481" s="180"/>
      <c r="P1481" s="180"/>
      <c r="Q1481" s="180"/>
      <c r="R1481" s="180"/>
      <c r="S1481" s="186"/>
    </row>
    <row r="1482" spans="1:19" ht="15" hidden="1" x14ac:dyDescent="0.25">
      <c r="A1482" s="157"/>
      <c r="B1482" s="187" t="s">
        <v>2804</v>
      </c>
      <c r="C1482" s="188" t="s">
        <v>2794</v>
      </c>
      <c r="D1482" s="187" t="s">
        <v>2402</v>
      </c>
      <c r="E1482" s="180"/>
      <c r="F1482" s="189"/>
      <c r="G1482" s="180"/>
      <c r="H1482" s="180"/>
      <c r="I1482" s="199"/>
      <c r="J1482" s="199"/>
      <c r="K1482" s="180"/>
      <c r="L1482" s="180"/>
      <c r="M1482" s="180"/>
      <c r="N1482" s="201"/>
      <c r="O1482" s="180"/>
      <c r="P1482" s="180"/>
      <c r="Q1482" s="180"/>
      <c r="R1482" s="180"/>
      <c r="S1482" s="186"/>
    </row>
    <row r="1483" spans="1:19" ht="15" hidden="1" x14ac:dyDescent="0.25">
      <c r="A1483" s="157"/>
      <c r="B1483" s="187" t="s">
        <v>2805</v>
      </c>
      <c r="C1483" s="188" t="s">
        <v>2794</v>
      </c>
      <c r="D1483" s="187" t="s">
        <v>2402</v>
      </c>
      <c r="E1483" s="180"/>
      <c r="F1483" s="189"/>
      <c r="G1483" s="180"/>
      <c r="H1483" s="180"/>
      <c r="I1483" s="199"/>
      <c r="J1483" s="199"/>
      <c r="K1483" s="180"/>
      <c r="L1483" s="180"/>
      <c r="M1483" s="180"/>
      <c r="N1483" s="201"/>
      <c r="O1483" s="180"/>
      <c r="P1483" s="180"/>
      <c r="Q1483" s="180"/>
      <c r="R1483" s="180"/>
      <c r="S1483" s="186"/>
    </row>
    <row r="1484" spans="1:19" ht="15" hidden="1" x14ac:dyDescent="0.25">
      <c r="A1484" s="157"/>
      <c r="B1484" s="187" t="s">
        <v>2806</v>
      </c>
      <c r="C1484" s="188" t="s">
        <v>2794</v>
      </c>
      <c r="D1484" s="187" t="s">
        <v>2402</v>
      </c>
      <c r="E1484" s="180"/>
      <c r="F1484" s="189"/>
      <c r="G1484" s="180"/>
      <c r="H1484" s="180"/>
      <c r="I1484" s="199"/>
      <c r="J1484" s="199"/>
      <c r="K1484" s="180"/>
      <c r="L1484" s="180"/>
      <c r="M1484" s="180"/>
      <c r="N1484" s="201"/>
      <c r="O1484" s="180"/>
      <c r="P1484" s="180"/>
      <c r="Q1484" s="180"/>
      <c r="R1484" s="180"/>
      <c r="S1484" s="186"/>
    </row>
    <row r="1485" spans="1:19" ht="15" hidden="1" x14ac:dyDescent="0.25">
      <c r="A1485" s="157"/>
      <c r="B1485" s="187" t="s">
        <v>2807</v>
      </c>
      <c r="C1485" s="188" t="s">
        <v>2794</v>
      </c>
      <c r="D1485" s="187" t="s">
        <v>2402</v>
      </c>
      <c r="E1485" s="180"/>
      <c r="F1485" s="189"/>
      <c r="G1485" s="180"/>
      <c r="H1485" s="180"/>
      <c r="I1485" s="199"/>
      <c r="J1485" s="199"/>
      <c r="K1485" s="180"/>
      <c r="L1485" s="180"/>
      <c r="M1485" s="180"/>
      <c r="N1485" s="201"/>
      <c r="O1485" s="180"/>
      <c r="P1485" s="180"/>
      <c r="Q1485" s="180"/>
      <c r="R1485" s="180"/>
      <c r="S1485" s="186"/>
    </row>
    <row r="1486" spans="1:19" ht="15" hidden="1" x14ac:dyDescent="0.25">
      <c r="A1486" s="157"/>
      <c r="B1486" s="187" t="s">
        <v>2808</v>
      </c>
      <c r="C1486" s="188" t="s">
        <v>2794</v>
      </c>
      <c r="D1486" s="187" t="s">
        <v>2402</v>
      </c>
      <c r="E1486" s="180"/>
      <c r="F1486" s="189"/>
      <c r="G1486" s="180"/>
      <c r="H1486" s="180"/>
      <c r="I1486" s="199"/>
      <c r="J1486" s="199"/>
      <c r="K1486" s="180"/>
      <c r="L1486" s="180"/>
      <c r="M1486" s="180"/>
      <c r="N1486" s="201"/>
      <c r="O1486" s="180"/>
      <c r="P1486" s="180"/>
      <c r="Q1486" s="180"/>
      <c r="R1486" s="180"/>
      <c r="S1486" s="186"/>
    </row>
    <row r="1487" spans="1:19" ht="15" hidden="1" x14ac:dyDescent="0.25">
      <c r="A1487" s="157"/>
      <c r="B1487" s="187" t="s">
        <v>2809</v>
      </c>
      <c r="C1487" s="188" t="s">
        <v>2794</v>
      </c>
      <c r="D1487" s="187" t="s">
        <v>2402</v>
      </c>
      <c r="E1487" s="180"/>
      <c r="F1487" s="189"/>
      <c r="G1487" s="180"/>
      <c r="H1487" s="180"/>
      <c r="I1487" s="199"/>
      <c r="J1487" s="199"/>
      <c r="K1487" s="180"/>
      <c r="L1487" s="180"/>
      <c r="M1487" s="180"/>
      <c r="N1487" s="201"/>
      <c r="O1487" s="180"/>
      <c r="P1487" s="180"/>
      <c r="Q1487" s="180"/>
      <c r="R1487" s="180"/>
      <c r="S1487" s="186"/>
    </row>
    <row r="1488" spans="1:19" ht="15" hidden="1" x14ac:dyDescent="0.25">
      <c r="A1488" s="157"/>
      <c r="B1488" s="187" t="s">
        <v>2810</v>
      </c>
      <c r="C1488" s="188" t="s">
        <v>2794</v>
      </c>
      <c r="D1488" s="187" t="s">
        <v>2402</v>
      </c>
      <c r="E1488" s="180"/>
      <c r="F1488" s="189"/>
      <c r="G1488" s="180"/>
      <c r="H1488" s="180"/>
      <c r="I1488" s="199"/>
      <c r="J1488" s="199"/>
      <c r="K1488" s="180"/>
      <c r="L1488" s="180"/>
      <c r="M1488" s="180"/>
      <c r="N1488" s="201"/>
      <c r="O1488" s="180"/>
      <c r="P1488" s="180"/>
      <c r="Q1488" s="180"/>
      <c r="R1488" s="180"/>
      <c r="S1488" s="186"/>
    </row>
    <row r="1489" spans="1:19" ht="15" hidden="1" x14ac:dyDescent="0.25">
      <c r="A1489" s="157"/>
      <c r="B1489" s="187" t="s">
        <v>2811</v>
      </c>
      <c r="C1489" s="188" t="s">
        <v>2794</v>
      </c>
      <c r="D1489" s="187" t="s">
        <v>2402</v>
      </c>
      <c r="E1489" s="180"/>
      <c r="F1489" s="189"/>
      <c r="G1489" s="180"/>
      <c r="H1489" s="180"/>
      <c r="I1489" s="199"/>
      <c r="J1489" s="199"/>
      <c r="K1489" s="180"/>
      <c r="L1489" s="180"/>
      <c r="M1489" s="180"/>
      <c r="N1489" s="201"/>
      <c r="O1489" s="180"/>
      <c r="P1489" s="180"/>
      <c r="Q1489" s="180"/>
      <c r="R1489" s="180"/>
      <c r="S1489" s="186"/>
    </row>
    <row r="1490" spans="1:19" ht="15" hidden="1" x14ac:dyDescent="0.25">
      <c r="A1490" s="157"/>
      <c r="B1490" s="187" t="s">
        <v>2812</v>
      </c>
      <c r="C1490" s="188" t="s">
        <v>2794</v>
      </c>
      <c r="D1490" s="187" t="s">
        <v>2402</v>
      </c>
      <c r="E1490" s="180"/>
      <c r="F1490" s="189"/>
      <c r="G1490" s="180"/>
      <c r="H1490" s="180"/>
      <c r="I1490" s="199"/>
      <c r="J1490" s="199"/>
      <c r="K1490" s="180"/>
      <c r="L1490" s="180"/>
      <c r="M1490" s="180"/>
      <c r="N1490" s="201"/>
      <c r="O1490" s="180"/>
      <c r="P1490" s="180"/>
      <c r="Q1490" s="180"/>
      <c r="R1490" s="180"/>
      <c r="S1490" s="186"/>
    </row>
    <row r="1491" spans="1:19" ht="15" hidden="1" x14ac:dyDescent="0.25">
      <c r="A1491" s="157"/>
      <c r="B1491" s="187" t="s">
        <v>2813</v>
      </c>
      <c r="C1491" s="188" t="s">
        <v>2814</v>
      </c>
      <c r="D1491" s="187" t="s">
        <v>2402</v>
      </c>
      <c r="E1491" s="180"/>
      <c r="F1491" s="189"/>
      <c r="G1491" s="180"/>
      <c r="H1491" s="180"/>
      <c r="I1491" s="199"/>
      <c r="J1491" s="199"/>
      <c r="K1491" s="180"/>
      <c r="L1491" s="180"/>
      <c r="M1491" s="180"/>
      <c r="N1491" s="201"/>
      <c r="O1491" s="180"/>
      <c r="P1491" s="180"/>
      <c r="Q1491" s="180"/>
      <c r="R1491" s="180"/>
      <c r="S1491" s="186"/>
    </row>
    <row r="1492" spans="1:19" ht="15" hidden="1" x14ac:dyDescent="0.25">
      <c r="A1492" s="157"/>
      <c r="B1492" s="187" t="s">
        <v>2815</v>
      </c>
      <c r="C1492" s="188" t="s">
        <v>2794</v>
      </c>
      <c r="D1492" s="187" t="s">
        <v>2402</v>
      </c>
      <c r="E1492" s="180"/>
      <c r="F1492" s="189"/>
      <c r="G1492" s="180"/>
      <c r="H1492" s="180"/>
      <c r="I1492" s="199"/>
      <c r="J1492" s="199"/>
      <c r="K1492" s="180"/>
      <c r="L1492" s="180"/>
      <c r="M1492" s="180"/>
      <c r="N1492" s="201"/>
      <c r="O1492" s="180"/>
      <c r="P1492" s="180"/>
      <c r="Q1492" s="180"/>
      <c r="R1492" s="180"/>
      <c r="S1492" s="186"/>
    </row>
    <row r="1493" spans="1:19" ht="15" hidden="1" x14ac:dyDescent="0.25">
      <c r="A1493" s="157"/>
      <c r="B1493" s="187" t="s">
        <v>2816</v>
      </c>
      <c r="C1493" s="188" t="s">
        <v>2817</v>
      </c>
      <c r="D1493" s="187" t="s">
        <v>2818</v>
      </c>
      <c r="E1493" s="180"/>
      <c r="F1493" s="189"/>
      <c r="G1493" s="180"/>
      <c r="H1493" s="180"/>
      <c r="I1493" s="199"/>
      <c r="J1493" s="199"/>
      <c r="K1493" s="180"/>
      <c r="L1493" s="180"/>
      <c r="M1493" s="180"/>
      <c r="N1493" s="201"/>
      <c r="O1493" s="180"/>
      <c r="P1493" s="180"/>
      <c r="Q1493" s="180"/>
      <c r="R1493" s="180"/>
      <c r="S1493" s="186"/>
    </row>
    <row r="1494" spans="1:19" ht="15" hidden="1" x14ac:dyDescent="0.25">
      <c r="A1494" s="157"/>
      <c r="B1494" s="187" t="s">
        <v>2819</v>
      </c>
      <c r="C1494" s="188" t="s">
        <v>2820</v>
      </c>
      <c r="D1494" s="187" t="s">
        <v>2821</v>
      </c>
      <c r="E1494" s="180"/>
      <c r="F1494" s="189"/>
      <c r="G1494" s="180"/>
      <c r="H1494" s="180"/>
      <c r="I1494" s="199"/>
      <c r="J1494" s="199"/>
      <c r="K1494" s="180"/>
      <c r="L1494" s="180"/>
      <c r="M1494" s="180"/>
      <c r="N1494" s="201"/>
      <c r="O1494" s="180"/>
      <c r="P1494" s="180"/>
      <c r="Q1494" s="180"/>
      <c r="R1494" s="180"/>
      <c r="S1494" s="186"/>
    </row>
    <row r="1495" spans="1:19" ht="15" hidden="1" x14ac:dyDescent="0.25">
      <c r="A1495" s="157"/>
      <c r="B1495" s="187" t="s">
        <v>2822</v>
      </c>
      <c r="C1495" s="188" t="s">
        <v>2823</v>
      </c>
      <c r="D1495" s="187" t="s">
        <v>2824</v>
      </c>
      <c r="E1495" s="180"/>
      <c r="F1495" s="189"/>
      <c r="G1495" s="180"/>
      <c r="H1495" s="180"/>
      <c r="I1495" s="199"/>
      <c r="J1495" s="199"/>
      <c r="K1495" s="180"/>
      <c r="L1495" s="180"/>
      <c r="M1495" s="180"/>
      <c r="N1495" s="201"/>
      <c r="O1495" s="180"/>
      <c r="P1495" s="180"/>
      <c r="Q1495" s="180"/>
      <c r="R1495" s="180"/>
      <c r="S1495" s="186"/>
    </row>
    <row r="1496" spans="1:19" ht="15" hidden="1" x14ac:dyDescent="0.25">
      <c r="A1496" s="157"/>
      <c r="B1496" s="187" t="s">
        <v>2825</v>
      </c>
      <c r="C1496" s="188" t="s">
        <v>2826</v>
      </c>
      <c r="D1496" s="187" t="s">
        <v>2827</v>
      </c>
      <c r="E1496" s="180"/>
      <c r="F1496" s="189"/>
      <c r="G1496" s="180"/>
      <c r="H1496" s="180"/>
      <c r="I1496" s="199"/>
      <c r="J1496" s="199"/>
      <c r="K1496" s="180"/>
      <c r="L1496" s="180"/>
      <c r="M1496" s="180"/>
      <c r="N1496" s="201"/>
      <c r="O1496" s="180"/>
      <c r="P1496" s="180"/>
      <c r="Q1496" s="180"/>
      <c r="R1496" s="180"/>
      <c r="S1496" s="186"/>
    </row>
    <row r="1497" spans="1:19" ht="15" hidden="1" x14ac:dyDescent="0.25">
      <c r="A1497" s="157"/>
      <c r="B1497" s="187" t="s">
        <v>2828</v>
      </c>
      <c r="C1497" s="188" t="s">
        <v>2829</v>
      </c>
      <c r="D1497" s="187" t="s">
        <v>2370</v>
      </c>
      <c r="E1497" s="180"/>
      <c r="F1497" s="189"/>
      <c r="G1497" s="180"/>
      <c r="H1497" s="180"/>
      <c r="I1497" s="199"/>
      <c r="J1497" s="199"/>
      <c r="K1497" s="180"/>
      <c r="L1497" s="180"/>
      <c r="M1497" s="180"/>
      <c r="N1497" s="201"/>
      <c r="O1497" s="180"/>
      <c r="P1497" s="180"/>
      <c r="Q1497" s="180"/>
      <c r="R1497" s="180"/>
      <c r="S1497" s="186"/>
    </row>
    <row r="1498" spans="1:19" ht="15" hidden="1" x14ac:dyDescent="0.25">
      <c r="A1498" s="157"/>
      <c r="B1498" s="187" t="s">
        <v>2830</v>
      </c>
      <c r="C1498" s="188" t="s">
        <v>2831</v>
      </c>
      <c r="D1498" s="187" t="s">
        <v>2370</v>
      </c>
      <c r="E1498" s="180"/>
      <c r="F1498" s="189"/>
      <c r="G1498" s="180"/>
      <c r="H1498" s="180"/>
      <c r="I1498" s="199"/>
      <c r="J1498" s="199"/>
      <c r="K1498" s="180"/>
      <c r="L1498" s="180"/>
      <c r="M1498" s="180"/>
      <c r="N1498" s="201"/>
      <c r="O1498" s="180"/>
      <c r="P1498" s="180"/>
      <c r="Q1498" s="180"/>
      <c r="R1498" s="180"/>
      <c r="S1498" s="186"/>
    </row>
    <row r="1499" spans="1:19" ht="15" hidden="1" x14ac:dyDescent="0.25">
      <c r="A1499" s="157"/>
      <c r="B1499" s="187" t="s">
        <v>2832</v>
      </c>
      <c r="C1499" s="188" t="s">
        <v>2829</v>
      </c>
      <c r="D1499" s="187" t="s">
        <v>2370</v>
      </c>
      <c r="E1499" s="180"/>
      <c r="F1499" s="189"/>
      <c r="G1499" s="180"/>
      <c r="H1499" s="180"/>
      <c r="I1499" s="199"/>
      <c r="J1499" s="199"/>
      <c r="K1499" s="180"/>
      <c r="L1499" s="180"/>
      <c r="M1499" s="180"/>
      <c r="N1499" s="201"/>
      <c r="O1499" s="180"/>
      <c r="P1499" s="180"/>
      <c r="Q1499" s="180"/>
      <c r="R1499" s="180"/>
      <c r="S1499" s="186"/>
    </row>
    <row r="1500" spans="1:19" ht="15" hidden="1" x14ac:dyDescent="0.25">
      <c r="A1500" s="157"/>
      <c r="B1500" s="187" t="s">
        <v>2833</v>
      </c>
      <c r="C1500" s="188" t="s">
        <v>2834</v>
      </c>
      <c r="D1500" s="187" t="s">
        <v>2835</v>
      </c>
      <c r="E1500" s="180"/>
      <c r="F1500" s="189"/>
      <c r="G1500" s="180"/>
      <c r="H1500" s="180"/>
      <c r="I1500" s="199"/>
      <c r="J1500" s="199"/>
      <c r="K1500" s="180"/>
      <c r="L1500" s="180"/>
      <c r="M1500" s="180"/>
      <c r="N1500" s="201"/>
      <c r="O1500" s="180"/>
      <c r="P1500" s="180"/>
      <c r="Q1500" s="180"/>
      <c r="R1500" s="180"/>
      <c r="S1500" s="186"/>
    </row>
    <row r="1501" spans="1:19" ht="15" hidden="1" x14ac:dyDescent="0.25">
      <c r="A1501" s="157"/>
      <c r="B1501" s="187" t="s">
        <v>2836</v>
      </c>
      <c r="C1501" s="188" t="s">
        <v>2837</v>
      </c>
      <c r="D1501" s="187" t="s">
        <v>2838</v>
      </c>
      <c r="E1501" s="180"/>
      <c r="F1501" s="189"/>
      <c r="G1501" s="180"/>
      <c r="H1501" s="180"/>
      <c r="I1501" s="199"/>
      <c r="J1501" s="199"/>
      <c r="K1501" s="180"/>
      <c r="L1501" s="180"/>
      <c r="M1501" s="180"/>
      <c r="N1501" s="201"/>
      <c r="O1501" s="180"/>
      <c r="P1501" s="180"/>
      <c r="Q1501" s="180"/>
      <c r="R1501" s="180"/>
      <c r="S1501" s="186"/>
    </row>
    <row r="1502" spans="1:19" ht="15" hidden="1" x14ac:dyDescent="0.25">
      <c r="A1502" s="157"/>
      <c r="B1502" s="187" t="s">
        <v>2839</v>
      </c>
      <c r="C1502" s="188" t="s">
        <v>2840</v>
      </c>
      <c r="D1502" s="187" t="s">
        <v>2841</v>
      </c>
      <c r="E1502" s="180"/>
      <c r="F1502" s="189"/>
      <c r="G1502" s="180"/>
      <c r="H1502" s="180"/>
      <c r="I1502" s="199"/>
      <c r="J1502" s="199"/>
      <c r="K1502" s="180"/>
      <c r="L1502" s="180"/>
      <c r="M1502" s="180"/>
      <c r="N1502" s="201"/>
      <c r="O1502" s="180"/>
      <c r="P1502" s="180"/>
      <c r="Q1502" s="180"/>
      <c r="R1502" s="180"/>
      <c r="S1502" s="186"/>
    </row>
    <row r="1503" spans="1:19" ht="15" hidden="1" x14ac:dyDescent="0.25">
      <c r="A1503" s="157"/>
      <c r="B1503" s="187" t="s">
        <v>2842</v>
      </c>
      <c r="C1503" s="188" t="s">
        <v>2843</v>
      </c>
      <c r="D1503" s="187" t="s">
        <v>2841</v>
      </c>
      <c r="E1503" s="180"/>
      <c r="F1503" s="189"/>
      <c r="G1503" s="180"/>
      <c r="H1503" s="180"/>
      <c r="I1503" s="199"/>
      <c r="J1503" s="199"/>
      <c r="K1503" s="180"/>
      <c r="L1503" s="180"/>
      <c r="M1503" s="180"/>
      <c r="N1503" s="201"/>
      <c r="O1503" s="180"/>
      <c r="P1503" s="180"/>
      <c r="Q1503" s="180"/>
      <c r="R1503" s="180"/>
      <c r="S1503" s="186"/>
    </row>
    <row r="1504" spans="1:19" ht="15" hidden="1" x14ac:dyDescent="0.25">
      <c r="A1504" s="157"/>
      <c r="B1504" s="187" t="s">
        <v>2844</v>
      </c>
      <c r="C1504" s="188" t="s">
        <v>2845</v>
      </c>
      <c r="D1504" s="187" t="s">
        <v>2841</v>
      </c>
      <c r="E1504" s="180"/>
      <c r="F1504" s="189"/>
      <c r="G1504" s="180"/>
      <c r="H1504" s="180"/>
      <c r="I1504" s="199"/>
      <c r="J1504" s="199"/>
      <c r="K1504" s="180"/>
      <c r="L1504" s="180"/>
      <c r="M1504" s="180"/>
      <c r="N1504" s="201"/>
      <c r="O1504" s="180"/>
      <c r="P1504" s="180"/>
      <c r="Q1504" s="180"/>
      <c r="R1504" s="180"/>
      <c r="S1504" s="186"/>
    </row>
    <row r="1505" spans="1:19" ht="15" hidden="1" x14ac:dyDescent="0.25">
      <c r="A1505" s="157"/>
      <c r="B1505" s="187" t="s">
        <v>2846</v>
      </c>
      <c r="C1505" s="188" t="s">
        <v>2847</v>
      </c>
      <c r="D1505" s="187" t="s">
        <v>2841</v>
      </c>
      <c r="E1505" s="180"/>
      <c r="F1505" s="189"/>
      <c r="G1505" s="180"/>
      <c r="H1505" s="180"/>
      <c r="I1505" s="199"/>
      <c r="J1505" s="199"/>
      <c r="K1505" s="180"/>
      <c r="L1505" s="180"/>
      <c r="M1505" s="180"/>
      <c r="N1505" s="201"/>
      <c r="O1505" s="180"/>
      <c r="P1505" s="180"/>
      <c r="Q1505" s="180"/>
      <c r="R1505" s="180"/>
      <c r="S1505" s="186"/>
    </row>
    <row r="1506" spans="1:19" ht="15" hidden="1" x14ac:dyDescent="0.25">
      <c r="A1506" s="157"/>
      <c r="B1506" s="187" t="s">
        <v>2848</v>
      </c>
      <c r="C1506" s="188" t="s">
        <v>2849</v>
      </c>
      <c r="D1506" s="187" t="s">
        <v>2841</v>
      </c>
      <c r="E1506" s="180"/>
      <c r="F1506" s="189"/>
      <c r="G1506" s="180"/>
      <c r="H1506" s="180"/>
      <c r="I1506" s="199"/>
      <c r="J1506" s="199"/>
      <c r="K1506" s="180"/>
      <c r="L1506" s="180"/>
      <c r="M1506" s="180"/>
      <c r="N1506" s="201"/>
      <c r="O1506" s="180"/>
      <c r="P1506" s="180"/>
      <c r="Q1506" s="180"/>
      <c r="R1506" s="180"/>
      <c r="S1506" s="186"/>
    </row>
    <row r="1507" spans="1:19" ht="15" hidden="1" x14ac:dyDescent="0.25">
      <c r="A1507" s="157"/>
      <c r="B1507" s="187" t="s">
        <v>2850</v>
      </c>
      <c r="C1507" s="188" t="s">
        <v>2851</v>
      </c>
      <c r="D1507" s="187" t="s">
        <v>2841</v>
      </c>
      <c r="E1507" s="180"/>
      <c r="F1507" s="189"/>
      <c r="G1507" s="180"/>
      <c r="H1507" s="180"/>
      <c r="I1507" s="199"/>
      <c r="J1507" s="199"/>
      <c r="K1507" s="180"/>
      <c r="L1507" s="180"/>
      <c r="M1507" s="180"/>
      <c r="N1507" s="201"/>
      <c r="O1507" s="180"/>
      <c r="P1507" s="180"/>
      <c r="Q1507" s="180"/>
      <c r="R1507" s="180"/>
      <c r="S1507" s="186"/>
    </row>
    <row r="1508" spans="1:19" ht="15" hidden="1" x14ac:dyDescent="0.25">
      <c r="A1508" s="157"/>
      <c r="B1508" s="187" t="s">
        <v>2852</v>
      </c>
      <c r="C1508" s="188" t="s">
        <v>2853</v>
      </c>
      <c r="D1508" s="187" t="s">
        <v>2841</v>
      </c>
      <c r="E1508" s="180"/>
      <c r="F1508" s="189"/>
      <c r="G1508" s="180"/>
      <c r="H1508" s="180"/>
      <c r="I1508" s="199"/>
      <c r="J1508" s="199"/>
      <c r="K1508" s="180"/>
      <c r="L1508" s="180"/>
      <c r="M1508" s="180"/>
      <c r="N1508" s="201"/>
      <c r="O1508" s="180"/>
      <c r="P1508" s="180"/>
      <c r="Q1508" s="180"/>
      <c r="R1508" s="180"/>
      <c r="S1508" s="186"/>
    </row>
    <row r="1509" spans="1:19" ht="15" hidden="1" x14ac:dyDescent="0.25">
      <c r="A1509" s="157"/>
      <c r="B1509" s="187" t="s">
        <v>2854</v>
      </c>
      <c r="C1509" s="188" t="s">
        <v>2855</v>
      </c>
      <c r="D1509" s="187" t="s">
        <v>2841</v>
      </c>
      <c r="E1509" s="180"/>
      <c r="F1509" s="189"/>
      <c r="G1509" s="180"/>
      <c r="H1509" s="180"/>
      <c r="I1509" s="199"/>
      <c r="J1509" s="199"/>
      <c r="K1509" s="180"/>
      <c r="L1509" s="180"/>
      <c r="M1509" s="180"/>
      <c r="N1509" s="201"/>
      <c r="O1509" s="180"/>
      <c r="P1509" s="180"/>
      <c r="Q1509" s="180"/>
      <c r="R1509" s="180"/>
      <c r="S1509" s="186"/>
    </row>
    <row r="1510" spans="1:19" ht="15" hidden="1" x14ac:dyDescent="0.25">
      <c r="A1510" s="157"/>
      <c r="B1510" s="187" t="s">
        <v>2856</v>
      </c>
      <c r="C1510" s="188" t="s">
        <v>2857</v>
      </c>
      <c r="D1510" s="187" t="s">
        <v>2835</v>
      </c>
      <c r="E1510" s="180"/>
      <c r="F1510" s="189"/>
      <c r="G1510" s="180"/>
      <c r="H1510" s="180"/>
      <c r="I1510" s="199"/>
      <c r="J1510" s="199"/>
      <c r="K1510" s="180"/>
      <c r="L1510" s="180"/>
      <c r="M1510" s="180"/>
      <c r="N1510" s="201"/>
      <c r="O1510" s="180"/>
      <c r="P1510" s="180"/>
      <c r="Q1510" s="180"/>
      <c r="R1510" s="180"/>
      <c r="S1510" s="186"/>
    </row>
    <row r="1511" spans="1:19" ht="15" hidden="1" x14ac:dyDescent="0.25">
      <c r="A1511" s="157"/>
      <c r="B1511" s="187" t="s">
        <v>2858</v>
      </c>
      <c r="C1511" s="188" t="s">
        <v>2859</v>
      </c>
      <c r="D1511" s="187" t="s">
        <v>2835</v>
      </c>
      <c r="E1511" s="180"/>
      <c r="F1511" s="189"/>
      <c r="G1511" s="180"/>
      <c r="H1511" s="180"/>
      <c r="I1511" s="199"/>
      <c r="J1511" s="199"/>
      <c r="K1511" s="180"/>
      <c r="L1511" s="180"/>
      <c r="M1511" s="180"/>
      <c r="N1511" s="201"/>
      <c r="O1511" s="180"/>
      <c r="P1511" s="180"/>
      <c r="Q1511" s="180"/>
      <c r="R1511" s="180"/>
      <c r="S1511" s="186"/>
    </row>
    <row r="1512" spans="1:19" ht="15" hidden="1" x14ac:dyDescent="0.25">
      <c r="A1512" s="157"/>
      <c r="B1512" s="187" t="s">
        <v>2860</v>
      </c>
      <c r="C1512" s="188" t="s">
        <v>2834</v>
      </c>
      <c r="D1512" s="187" t="s">
        <v>2835</v>
      </c>
      <c r="E1512" s="180"/>
      <c r="F1512" s="189"/>
      <c r="G1512" s="180"/>
      <c r="H1512" s="180"/>
      <c r="I1512" s="199"/>
      <c r="J1512" s="199"/>
      <c r="K1512" s="180"/>
      <c r="L1512" s="180"/>
      <c r="M1512" s="180"/>
      <c r="N1512" s="201"/>
      <c r="O1512" s="180"/>
      <c r="P1512" s="180"/>
      <c r="Q1512" s="180"/>
      <c r="R1512" s="180"/>
      <c r="S1512" s="186"/>
    </row>
    <row r="1513" spans="1:19" ht="15" hidden="1" x14ac:dyDescent="0.25">
      <c r="A1513" s="157"/>
      <c r="B1513" s="187" t="s">
        <v>2861</v>
      </c>
      <c r="C1513" s="188" t="s">
        <v>2862</v>
      </c>
      <c r="D1513" s="187" t="s">
        <v>2835</v>
      </c>
      <c r="E1513" s="180"/>
      <c r="F1513" s="189"/>
      <c r="G1513" s="180"/>
      <c r="H1513" s="180"/>
      <c r="I1513" s="199"/>
      <c r="J1513" s="199"/>
      <c r="K1513" s="180"/>
      <c r="L1513" s="180"/>
      <c r="M1513" s="180"/>
      <c r="N1513" s="201"/>
      <c r="O1513" s="180"/>
      <c r="P1513" s="180"/>
      <c r="Q1513" s="180"/>
      <c r="R1513" s="180"/>
      <c r="S1513" s="186"/>
    </row>
    <row r="1514" spans="1:19" ht="15" hidden="1" x14ac:dyDescent="0.25">
      <c r="A1514" s="157"/>
      <c r="B1514" s="187" t="s">
        <v>2863</v>
      </c>
      <c r="C1514" s="188" t="s">
        <v>2864</v>
      </c>
      <c r="D1514" s="187" t="s">
        <v>2835</v>
      </c>
      <c r="E1514" s="180"/>
      <c r="F1514" s="189"/>
      <c r="G1514" s="180"/>
      <c r="H1514" s="180"/>
      <c r="I1514" s="199"/>
      <c r="J1514" s="199"/>
      <c r="K1514" s="180"/>
      <c r="L1514" s="180"/>
      <c r="M1514" s="180"/>
      <c r="N1514" s="201"/>
      <c r="O1514" s="180"/>
      <c r="P1514" s="180"/>
      <c r="Q1514" s="180"/>
      <c r="R1514" s="180"/>
      <c r="S1514" s="186"/>
    </row>
    <row r="1515" spans="1:19" ht="15" hidden="1" x14ac:dyDescent="0.25">
      <c r="A1515" s="157"/>
      <c r="B1515" s="187" t="s">
        <v>2865</v>
      </c>
      <c r="C1515" s="188" t="s">
        <v>2866</v>
      </c>
      <c r="D1515" s="187" t="s">
        <v>2867</v>
      </c>
      <c r="E1515" s="180"/>
      <c r="F1515" s="189"/>
      <c r="G1515" s="180"/>
      <c r="H1515" s="180"/>
      <c r="I1515" s="199"/>
      <c r="J1515" s="199"/>
      <c r="K1515" s="180"/>
      <c r="L1515" s="180"/>
      <c r="M1515" s="180"/>
      <c r="N1515" s="201"/>
      <c r="O1515" s="180"/>
      <c r="P1515" s="180"/>
      <c r="Q1515" s="180"/>
      <c r="R1515" s="180"/>
      <c r="S1515" s="186"/>
    </row>
    <row r="1516" spans="1:19" ht="15" hidden="1" x14ac:dyDescent="0.25">
      <c r="A1516" s="157"/>
      <c r="B1516" s="187" t="s">
        <v>2868</v>
      </c>
      <c r="C1516" s="188" t="s">
        <v>2869</v>
      </c>
      <c r="D1516" s="187" t="s">
        <v>2867</v>
      </c>
      <c r="E1516" s="180"/>
      <c r="F1516" s="189"/>
      <c r="G1516" s="180"/>
      <c r="H1516" s="180"/>
      <c r="I1516" s="199"/>
      <c r="J1516" s="199"/>
      <c r="K1516" s="180"/>
      <c r="L1516" s="180"/>
      <c r="M1516" s="180"/>
      <c r="N1516" s="201"/>
      <c r="O1516" s="180"/>
      <c r="P1516" s="180"/>
      <c r="Q1516" s="180"/>
      <c r="R1516" s="180"/>
      <c r="S1516" s="186"/>
    </row>
    <row r="1517" spans="1:19" ht="15" hidden="1" x14ac:dyDescent="0.25">
      <c r="A1517" s="157"/>
      <c r="B1517" s="187" t="s">
        <v>2870</v>
      </c>
      <c r="C1517" s="188" t="s">
        <v>2871</v>
      </c>
      <c r="D1517" s="187" t="s">
        <v>2872</v>
      </c>
      <c r="E1517" s="180"/>
      <c r="F1517" s="189"/>
      <c r="G1517" s="180"/>
      <c r="H1517" s="180"/>
      <c r="I1517" s="199"/>
      <c r="J1517" s="199"/>
      <c r="K1517" s="180"/>
      <c r="L1517" s="180"/>
      <c r="M1517" s="180"/>
      <c r="N1517" s="201"/>
      <c r="O1517" s="180"/>
      <c r="P1517" s="180"/>
      <c r="Q1517" s="180"/>
      <c r="R1517" s="180"/>
      <c r="S1517" s="186"/>
    </row>
    <row r="1518" spans="1:19" ht="15" hidden="1" x14ac:dyDescent="0.25">
      <c r="A1518" s="157"/>
      <c r="B1518" s="187" t="s">
        <v>2873</v>
      </c>
      <c r="C1518" s="188" t="s">
        <v>2874</v>
      </c>
      <c r="D1518" s="187" t="s">
        <v>2872</v>
      </c>
      <c r="E1518" s="180"/>
      <c r="F1518" s="189"/>
      <c r="G1518" s="180"/>
      <c r="H1518" s="180"/>
      <c r="I1518" s="199"/>
      <c r="J1518" s="199"/>
      <c r="K1518" s="180"/>
      <c r="L1518" s="180"/>
      <c r="M1518" s="180"/>
      <c r="N1518" s="201"/>
      <c r="O1518" s="180"/>
      <c r="P1518" s="180"/>
      <c r="Q1518" s="180"/>
      <c r="R1518" s="180"/>
      <c r="S1518" s="186"/>
    </row>
    <row r="1519" spans="1:19" ht="15" hidden="1" x14ac:dyDescent="0.25">
      <c r="A1519" s="157"/>
      <c r="B1519" s="187" t="s">
        <v>2875</v>
      </c>
      <c r="C1519" s="188" t="s">
        <v>2876</v>
      </c>
      <c r="D1519" s="187" t="s">
        <v>2872</v>
      </c>
      <c r="E1519" s="180"/>
      <c r="F1519" s="189"/>
      <c r="G1519" s="180"/>
      <c r="H1519" s="180"/>
      <c r="I1519" s="199"/>
      <c r="J1519" s="199"/>
      <c r="K1519" s="180"/>
      <c r="L1519" s="180"/>
      <c r="M1519" s="180"/>
      <c r="N1519" s="201"/>
      <c r="O1519" s="180"/>
      <c r="P1519" s="180"/>
      <c r="Q1519" s="180"/>
      <c r="R1519" s="180"/>
      <c r="S1519" s="186"/>
    </row>
    <row r="1520" spans="1:19" ht="15" hidden="1" x14ac:dyDescent="0.25">
      <c r="A1520" s="157"/>
      <c r="B1520" s="187" t="s">
        <v>2877</v>
      </c>
      <c r="C1520" s="188" t="s">
        <v>2878</v>
      </c>
      <c r="D1520" s="187" t="s">
        <v>2872</v>
      </c>
      <c r="E1520" s="180"/>
      <c r="F1520" s="189"/>
      <c r="G1520" s="180"/>
      <c r="H1520" s="180"/>
      <c r="I1520" s="199"/>
      <c r="J1520" s="199"/>
      <c r="K1520" s="180"/>
      <c r="L1520" s="180"/>
      <c r="M1520" s="180"/>
      <c r="N1520" s="201"/>
      <c r="O1520" s="180"/>
      <c r="P1520" s="180"/>
      <c r="Q1520" s="180"/>
      <c r="R1520" s="180"/>
      <c r="S1520" s="186"/>
    </row>
    <row r="1521" spans="1:19" ht="15" hidden="1" x14ac:dyDescent="0.25">
      <c r="A1521" s="157"/>
      <c r="B1521" s="187" t="s">
        <v>2879</v>
      </c>
      <c r="C1521" s="188" t="s">
        <v>2880</v>
      </c>
      <c r="D1521" s="187" t="s">
        <v>2835</v>
      </c>
      <c r="E1521" s="180"/>
      <c r="F1521" s="189"/>
      <c r="G1521" s="180"/>
      <c r="H1521" s="180"/>
      <c r="I1521" s="199"/>
      <c r="J1521" s="199"/>
      <c r="K1521" s="180"/>
      <c r="L1521" s="180"/>
      <c r="M1521" s="180"/>
      <c r="N1521" s="201"/>
      <c r="O1521" s="180"/>
      <c r="P1521" s="180"/>
      <c r="Q1521" s="180"/>
      <c r="R1521" s="180"/>
      <c r="S1521" s="186"/>
    </row>
    <row r="1522" spans="1:19" ht="15" hidden="1" x14ac:dyDescent="0.25">
      <c r="A1522" s="157"/>
      <c r="B1522" s="187" t="s">
        <v>2881</v>
      </c>
      <c r="C1522" s="188" t="s">
        <v>2882</v>
      </c>
      <c r="D1522" s="187" t="s">
        <v>2883</v>
      </c>
      <c r="E1522" s="180"/>
      <c r="F1522" s="189"/>
      <c r="G1522" s="180"/>
      <c r="H1522" s="180"/>
      <c r="I1522" s="199"/>
      <c r="J1522" s="199"/>
      <c r="K1522" s="180"/>
      <c r="L1522" s="180"/>
      <c r="M1522" s="180"/>
      <c r="N1522" s="201"/>
      <c r="O1522" s="180"/>
      <c r="P1522" s="180"/>
      <c r="Q1522" s="180"/>
      <c r="R1522" s="180"/>
      <c r="S1522" s="186"/>
    </row>
    <row r="1523" spans="1:19" ht="15" hidden="1" x14ac:dyDescent="0.25">
      <c r="A1523" s="157"/>
      <c r="B1523" s="187" t="s">
        <v>2884</v>
      </c>
      <c r="C1523" s="188" t="s">
        <v>2885</v>
      </c>
      <c r="D1523" s="187" t="s">
        <v>2886</v>
      </c>
      <c r="E1523" s="180"/>
      <c r="F1523" s="189"/>
      <c r="G1523" s="180"/>
      <c r="H1523" s="180"/>
      <c r="I1523" s="199"/>
      <c r="J1523" s="199"/>
      <c r="K1523" s="180"/>
      <c r="L1523" s="180"/>
      <c r="M1523" s="180"/>
      <c r="N1523" s="201"/>
      <c r="O1523" s="180"/>
      <c r="P1523" s="180"/>
      <c r="Q1523" s="180"/>
      <c r="R1523" s="180"/>
      <c r="S1523" s="186"/>
    </row>
    <row r="1524" spans="1:19" ht="15" hidden="1" x14ac:dyDescent="0.25">
      <c r="A1524" s="157"/>
      <c r="B1524" s="187" t="s">
        <v>2887</v>
      </c>
      <c r="C1524" s="188" t="s">
        <v>2888</v>
      </c>
      <c r="D1524" s="187" t="s">
        <v>2889</v>
      </c>
      <c r="E1524" s="180"/>
      <c r="F1524" s="189"/>
      <c r="G1524" s="180"/>
      <c r="H1524" s="180"/>
      <c r="I1524" s="199"/>
      <c r="J1524" s="199"/>
      <c r="K1524" s="180"/>
      <c r="L1524" s="180"/>
      <c r="M1524" s="180"/>
      <c r="N1524" s="201"/>
      <c r="O1524" s="180"/>
      <c r="P1524" s="180"/>
      <c r="Q1524" s="180"/>
      <c r="R1524" s="180"/>
      <c r="S1524" s="186"/>
    </row>
    <row r="1525" spans="1:19" ht="15" hidden="1" x14ac:dyDescent="0.25">
      <c r="A1525" s="157"/>
      <c r="B1525" s="187" t="s">
        <v>2890</v>
      </c>
      <c r="C1525" s="188" t="s">
        <v>2891</v>
      </c>
      <c r="D1525" s="187" t="s">
        <v>2892</v>
      </c>
      <c r="E1525" s="180"/>
      <c r="F1525" s="189"/>
      <c r="G1525" s="180"/>
      <c r="H1525" s="180"/>
      <c r="I1525" s="199"/>
      <c r="J1525" s="199"/>
      <c r="K1525" s="180"/>
      <c r="L1525" s="180"/>
      <c r="M1525" s="180"/>
      <c r="N1525" s="201"/>
      <c r="O1525" s="180"/>
      <c r="P1525" s="180"/>
      <c r="Q1525" s="180"/>
      <c r="R1525" s="180"/>
      <c r="S1525" s="186"/>
    </row>
    <row r="1526" spans="1:19" ht="15" hidden="1" x14ac:dyDescent="0.25">
      <c r="A1526" s="157"/>
      <c r="B1526" s="187" t="s">
        <v>2893</v>
      </c>
      <c r="C1526" s="188" t="s">
        <v>2894</v>
      </c>
      <c r="D1526" s="187" t="s">
        <v>2895</v>
      </c>
      <c r="E1526" s="180"/>
      <c r="F1526" s="189"/>
      <c r="G1526" s="180"/>
      <c r="H1526" s="180"/>
      <c r="I1526" s="199"/>
      <c r="J1526" s="199"/>
      <c r="K1526" s="180"/>
      <c r="L1526" s="180"/>
      <c r="M1526" s="180"/>
      <c r="N1526" s="201"/>
      <c r="O1526" s="180"/>
      <c r="P1526" s="180"/>
      <c r="Q1526" s="180"/>
      <c r="R1526" s="180"/>
      <c r="S1526" s="186"/>
    </row>
    <row r="1527" spans="1:19" ht="15" hidden="1" x14ac:dyDescent="0.25">
      <c r="B1527" s="187" t="s">
        <v>2896</v>
      </c>
      <c r="C1527" s="188" t="s">
        <v>2897</v>
      </c>
      <c r="D1527" s="187" t="s">
        <v>2898</v>
      </c>
    </row>
    <row r="1528" spans="1:19" ht="15" hidden="1" x14ac:dyDescent="0.25">
      <c r="B1528" s="187" t="s">
        <v>2899</v>
      </c>
      <c r="C1528" s="188" t="s">
        <v>2900</v>
      </c>
      <c r="D1528" s="187" t="s">
        <v>2901</v>
      </c>
      <c r="R1528" s="151"/>
      <c r="S1528" s="97"/>
    </row>
    <row r="1529" spans="1:19" ht="15" hidden="1" x14ac:dyDescent="0.25">
      <c r="A1529" s="157"/>
      <c r="B1529" s="187" t="s">
        <v>2902</v>
      </c>
      <c r="C1529" s="188" t="s">
        <v>242</v>
      </c>
      <c r="D1529" s="187" t="s">
        <v>2903</v>
      </c>
      <c r="E1529" s="180"/>
      <c r="F1529" s="189"/>
      <c r="G1529" s="180"/>
      <c r="H1529" s="180"/>
      <c r="I1529" s="199"/>
      <c r="J1529" s="199"/>
      <c r="K1529" s="180"/>
      <c r="L1529" s="180"/>
      <c r="M1529" s="180"/>
      <c r="N1529" s="201"/>
      <c r="O1529" s="180"/>
      <c r="P1529" s="180"/>
      <c r="Q1529" s="180"/>
      <c r="R1529" s="180"/>
      <c r="S1529" s="186"/>
    </row>
    <row r="1530" spans="1:19" ht="15" hidden="1" x14ac:dyDescent="0.25">
      <c r="A1530" s="157"/>
      <c r="B1530" s="187" t="s">
        <v>2904</v>
      </c>
      <c r="C1530" s="188" t="s">
        <v>2905</v>
      </c>
      <c r="D1530" s="187" t="s">
        <v>251</v>
      </c>
      <c r="E1530" s="180"/>
      <c r="F1530" s="189"/>
      <c r="G1530" s="180"/>
      <c r="H1530" s="180"/>
      <c r="I1530" s="199"/>
      <c r="J1530" s="199"/>
      <c r="K1530" s="180"/>
      <c r="L1530" s="180"/>
      <c r="M1530" s="180"/>
      <c r="N1530" s="201"/>
      <c r="O1530" s="180"/>
      <c r="P1530" s="180"/>
      <c r="Q1530" s="180"/>
      <c r="R1530" s="180"/>
      <c r="S1530" s="186"/>
    </row>
    <row r="1531" spans="1:19" ht="15" hidden="1" x14ac:dyDescent="0.25">
      <c r="A1531" s="157"/>
      <c r="B1531" s="187" t="s">
        <v>2906</v>
      </c>
      <c r="C1531" s="188" t="s">
        <v>2907</v>
      </c>
      <c r="D1531" s="187" t="s">
        <v>2908</v>
      </c>
      <c r="E1531" s="180"/>
      <c r="F1531" s="189"/>
      <c r="G1531" s="180"/>
      <c r="H1531" s="180"/>
      <c r="I1531" s="199"/>
      <c r="J1531" s="199"/>
      <c r="K1531" s="180"/>
      <c r="L1531" s="180"/>
      <c r="M1531" s="180"/>
      <c r="N1531" s="201"/>
      <c r="O1531" s="180"/>
      <c r="P1531" s="180"/>
      <c r="Q1531" s="180"/>
      <c r="R1531" s="180"/>
      <c r="S1531" s="186"/>
    </row>
    <row r="1532" spans="1:19" ht="15" hidden="1" x14ac:dyDescent="0.25">
      <c r="A1532" s="157"/>
      <c r="B1532" s="187" t="s">
        <v>2909</v>
      </c>
      <c r="C1532" s="188" t="s">
        <v>513</v>
      </c>
      <c r="D1532" s="187" t="s">
        <v>342</v>
      </c>
      <c r="E1532" s="180"/>
      <c r="F1532" s="189"/>
      <c r="G1532" s="180"/>
      <c r="H1532" s="180"/>
      <c r="I1532" s="199"/>
      <c r="J1532" s="199"/>
      <c r="K1532" s="180"/>
      <c r="L1532" s="180"/>
      <c r="M1532" s="180"/>
      <c r="N1532" s="201"/>
      <c r="O1532" s="180"/>
      <c r="P1532" s="180"/>
      <c r="Q1532" s="180"/>
      <c r="R1532" s="180"/>
      <c r="S1532" s="186"/>
    </row>
    <row r="1533" spans="1:19" ht="15" hidden="1" x14ac:dyDescent="0.25">
      <c r="A1533" s="157"/>
      <c r="B1533" s="187" t="s">
        <v>2910</v>
      </c>
      <c r="C1533" s="188" t="s">
        <v>2911</v>
      </c>
      <c r="D1533" s="187" t="s">
        <v>2912</v>
      </c>
      <c r="E1533" s="180"/>
      <c r="F1533" s="189"/>
      <c r="G1533" s="180"/>
      <c r="H1533" s="180"/>
      <c r="I1533" s="199"/>
      <c r="J1533" s="199"/>
      <c r="K1533" s="180"/>
      <c r="L1533" s="180"/>
      <c r="M1533" s="180"/>
      <c r="N1533" s="201"/>
      <c r="O1533" s="180"/>
      <c r="P1533" s="180"/>
      <c r="Q1533" s="180"/>
      <c r="R1533" s="180"/>
      <c r="S1533" s="186"/>
    </row>
    <row r="1534" spans="1:19" ht="15" hidden="1" x14ac:dyDescent="0.25">
      <c r="A1534" s="157"/>
      <c r="B1534" s="187" t="s">
        <v>2913</v>
      </c>
      <c r="C1534" s="188" t="s">
        <v>2914</v>
      </c>
      <c r="D1534" s="187" t="s">
        <v>85</v>
      </c>
      <c r="E1534" s="180"/>
      <c r="F1534" s="189"/>
      <c r="G1534" s="180"/>
      <c r="H1534" s="180"/>
      <c r="I1534" s="199"/>
      <c r="J1534" s="199"/>
      <c r="K1534" s="180"/>
      <c r="L1534" s="180"/>
      <c r="M1534" s="180"/>
      <c r="N1534" s="201"/>
      <c r="O1534" s="180"/>
      <c r="P1534" s="180"/>
      <c r="Q1534" s="180"/>
      <c r="R1534" s="180"/>
      <c r="S1534" s="186"/>
    </row>
    <row r="1535" spans="1:19" ht="15" hidden="1" x14ac:dyDescent="0.25">
      <c r="A1535" s="157"/>
      <c r="B1535" s="187" t="s">
        <v>2915</v>
      </c>
      <c r="C1535" s="188" t="s">
        <v>2916</v>
      </c>
      <c r="D1535" s="187" t="s">
        <v>2917</v>
      </c>
      <c r="E1535" s="180"/>
      <c r="F1535" s="189"/>
      <c r="G1535" s="180"/>
      <c r="H1535" s="180"/>
      <c r="I1535" s="199"/>
      <c r="J1535" s="199"/>
      <c r="K1535" s="180"/>
      <c r="L1535" s="180"/>
      <c r="M1535" s="180"/>
      <c r="N1535" s="201"/>
      <c r="O1535" s="180"/>
      <c r="P1535" s="180"/>
      <c r="Q1535" s="180"/>
      <c r="R1535" s="180"/>
      <c r="S1535" s="186"/>
    </row>
    <row r="1536" spans="1:19" ht="15" hidden="1" x14ac:dyDescent="0.25">
      <c r="A1536" s="157"/>
      <c r="B1536" s="187" t="s">
        <v>2918</v>
      </c>
      <c r="C1536" s="188" t="s">
        <v>2919</v>
      </c>
      <c r="D1536" s="187" t="s">
        <v>2920</v>
      </c>
      <c r="E1536" s="180"/>
      <c r="F1536" s="189"/>
      <c r="G1536" s="180"/>
      <c r="H1536" s="180"/>
      <c r="I1536" s="199"/>
      <c r="J1536" s="199"/>
      <c r="K1536" s="180"/>
      <c r="L1536" s="180"/>
      <c r="M1536" s="180"/>
      <c r="N1536" s="201"/>
      <c r="O1536" s="180"/>
      <c r="P1536" s="180"/>
      <c r="Q1536" s="180"/>
      <c r="R1536" s="180"/>
      <c r="S1536" s="186"/>
    </row>
    <row r="1537" spans="1:19" ht="15" hidden="1" x14ac:dyDescent="0.25">
      <c r="A1537" s="157"/>
      <c r="B1537" s="187" t="s">
        <v>2921</v>
      </c>
      <c r="C1537" s="188" t="s">
        <v>2922</v>
      </c>
      <c r="D1537" s="187" t="s">
        <v>2923</v>
      </c>
      <c r="E1537" s="180"/>
      <c r="F1537" s="189"/>
      <c r="G1537" s="180"/>
      <c r="H1537" s="180"/>
      <c r="I1537" s="199"/>
      <c r="J1537" s="199"/>
      <c r="K1537" s="180"/>
      <c r="L1537" s="180"/>
      <c r="M1537" s="180"/>
      <c r="N1537" s="201"/>
      <c r="O1537" s="180"/>
      <c r="P1537" s="180"/>
      <c r="Q1537" s="180"/>
      <c r="R1537" s="180"/>
      <c r="S1537" s="186"/>
    </row>
    <row r="1538" spans="1:19" ht="15" hidden="1" x14ac:dyDescent="0.25">
      <c r="B1538" s="187" t="s">
        <v>2924</v>
      </c>
      <c r="C1538" s="188" t="s">
        <v>2925</v>
      </c>
      <c r="D1538" s="187" t="s">
        <v>2926</v>
      </c>
    </row>
    <row r="1539" spans="1:19" ht="15" hidden="1" x14ac:dyDescent="0.25">
      <c r="A1539" s="157"/>
      <c r="B1539" s="187" t="s">
        <v>2927</v>
      </c>
      <c r="C1539" s="188" t="s">
        <v>2928</v>
      </c>
      <c r="D1539" s="187" t="s">
        <v>2929</v>
      </c>
      <c r="E1539" s="180"/>
      <c r="F1539" s="189"/>
      <c r="G1539" s="180"/>
      <c r="H1539" s="180"/>
      <c r="I1539" s="199"/>
      <c r="J1539" s="199"/>
      <c r="K1539" s="180"/>
      <c r="L1539" s="180"/>
      <c r="M1539" s="180"/>
      <c r="N1539" s="201"/>
      <c r="O1539" s="180"/>
      <c r="P1539" s="180"/>
      <c r="Q1539" s="180"/>
      <c r="R1539" s="180"/>
      <c r="S1539" s="186"/>
    </row>
    <row r="1540" spans="1:19" ht="15" hidden="1" x14ac:dyDescent="0.25">
      <c r="A1540" s="157"/>
      <c r="B1540" s="187" t="s">
        <v>2930</v>
      </c>
      <c r="C1540" s="188" t="s">
        <v>2931</v>
      </c>
      <c r="D1540" s="187" t="s">
        <v>514</v>
      </c>
      <c r="E1540" s="180"/>
      <c r="F1540" s="189"/>
      <c r="G1540" s="180"/>
      <c r="H1540" s="180"/>
      <c r="I1540" s="199"/>
      <c r="J1540" s="199"/>
      <c r="K1540" s="180"/>
      <c r="L1540" s="180"/>
      <c r="M1540" s="180"/>
      <c r="N1540" s="201"/>
      <c r="O1540" s="180"/>
      <c r="P1540" s="180"/>
      <c r="Q1540" s="180"/>
      <c r="R1540" s="180"/>
      <c r="S1540" s="186"/>
    </row>
    <row r="1541" spans="1:19" ht="15" hidden="1" x14ac:dyDescent="0.25">
      <c r="A1541" s="157"/>
      <c r="B1541" s="187" t="s">
        <v>2932</v>
      </c>
      <c r="C1541" s="188" t="s">
        <v>2933</v>
      </c>
      <c r="D1541" s="187" t="s">
        <v>2934</v>
      </c>
      <c r="E1541" s="180"/>
      <c r="F1541" s="189"/>
      <c r="G1541" s="180"/>
      <c r="H1541" s="180"/>
      <c r="I1541" s="199"/>
      <c r="J1541" s="199"/>
      <c r="K1541" s="180"/>
      <c r="L1541" s="180"/>
      <c r="M1541" s="180"/>
      <c r="N1541" s="201"/>
      <c r="O1541" s="180"/>
      <c r="P1541" s="180"/>
      <c r="Q1541" s="180"/>
      <c r="R1541" s="180"/>
      <c r="S1541" s="186"/>
    </row>
    <row r="1542" spans="1:19" ht="15" hidden="1" x14ac:dyDescent="0.25">
      <c r="A1542" s="157"/>
      <c r="B1542" s="187" t="s">
        <v>2935</v>
      </c>
      <c r="C1542" s="188" t="s">
        <v>2936</v>
      </c>
      <c r="D1542" s="187" t="s">
        <v>2937</v>
      </c>
      <c r="E1542" s="180"/>
      <c r="F1542" s="189"/>
      <c r="G1542" s="180"/>
      <c r="H1542" s="180"/>
      <c r="I1542" s="199"/>
      <c r="J1542" s="199"/>
      <c r="K1542" s="180"/>
      <c r="L1542" s="180"/>
      <c r="M1542" s="180"/>
      <c r="N1542" s="201"/>
      <c r="O1542" s="180"/>
      <c r="P1542" s="180"/>
      <c r="Q1542" s="180"/>
      <c r="R1542" s="180"/>
      <c r="S1542" s="186"/>
    </row>
    <row r="1543" spans="1:19" ht="15" hidden="1" x14ac:dyDescent="0.25">
      <c r="A1543" s="157"/>
      <c r="B1543" s="187" t="s">
        <v>2938</v>
      </c>
      <c r="C1543" s="188" t="s">
        <v>2939</v>
      </c>
      <c r="D1543" s="187" t="s">
        <v>2940</v>
      </c>
      <c r="E1543" s="180"/>
      <c r="F1543" s="189"/>
      <c r="G1543" s="180"/>
      <c r="H1543" s="180"/>
      <c r="I1543" s="199"/>
      <c r="J1543" s="199"/>
      <c r="K1543" s="180"/>
      <c r="L1543" s="180"/>
      <c r="M1543" s="180"/>
      <c r="N1543" s="201"/>
      <c r="O1543" s="180"/>
      <c r="P1543" s="180"/>
      <c r="Q1543" s="180"/>
      <c r="R1543" s="180"/>
      <c r="S1543" s="186"/>
    </row>
    <row r="1544" spans="1:19" ht="15" hidden="1" x14ac:dyDescent="0.25">
      <c r="A1544" s="157"/>
      <c r="B1544" s="187" t="s">
        <v>2941</v>
      </c>
      <c r="C1544" s="188" t="s">
        <v>2942</v>
      </c>
      <c r="D1544" s="187" t="s">
        <v>2943</v>
      </c>
      <c r="E1544" s="180"/>
      <c r="F1544" s="189"/>
      <c r="G1544" s="180"/>
      <c r="H1544" s="180"/>
      <c r="I1544" s="199"/>
      <c r="J1544" s="199"/>
      <c r="K1544" s="180"/>
      <c r="L1544" s="180"/>
      <c r="M1544" s="180"/>
      <c r="N1544" s="201"/>
      <c r="O1544" s="180"/>
      <c r="P1544" s="180"/>
      <c r="Q1544" s="180"/>
      <c r="R1544" s="180"/>
      <c r="S1544" s="186"/>
    </row>
    <row r="1545" spans="1:19" ht="15" hidden="1" x14ac:dyDescent="0.25">
      <c r="B1545" s="187" t="s">
        <v>2944</v>
      </c>
      <c r="C1545" s="188" t="s">
        <v>2945</v>
      </c>
      <c r="D1545" s="187" t="s">
        <v>2946</v>
      </c>
    </row>
    <row r="1546" spans="1:19" ht="15" hidden="1" x14ac:dyDescent="0.25">
      <c r="B1546" s="187" t="s">
        <v>2947</v>
      </c>
      <c r="C1546" s="188" t="s">
        <v>2948</v>
      </c>
      <c r="D1546" s="187" t="s">
        <v>2949</v>
      </c>
    </row>
    <row r="1547" spans="1:19" ht="15" hidden="1" x14ac:dyDescent="0.25">
      <c r="A1547" s="157"/>
      <c r="B1547" s="187" t="s">
        <v>2950</v>
      </c>
      <c r="C1547" s="188" t="s">
        <v>2951</v>
      </c>
      <c r="D1547" s="187" t="s">
        <v>2952</v>
      </c>
      <c r="E1547" s="180"/>
      <c r="F1547" s="189"/>
      <c r="G1547" s="180"/>
      <c r="H1547" s="180"/>
      <c r="I1547" s="199"/>
      <c r="J1547" s="199"/>
      <c r="K1547" s="180"/>
      <c r="L1547" s="180"/>
      <c r="M1547" s="180"/>
      <c r="N1547" s="201"/>
      <c r="O1547" s="180"/>
      <c r="P1547" s="180"/>
      <c r="Q1547" s="180"/>
      <c r="R1547" s="180"/>
      <c r="S1547" s="186"/>
    </row>
    <row r="1548" spans="1:19" ht="15" hidden="1" x14ac:dyDescent="0.25">
      <c r="A1548" s="157"/>
      <c r="B1548" s="187" t="s">
        <v>2953</v>
      </c>
      <c r="C1548" s="188" t="s">
        <v>2954</v>
      </c>
      <c r="D1548" s="187" t="s">
        <v>2955</v>
      </c>
      <c r="E1548" s="180"/>
      <c r="F1548" s="189"/>
      <c r="G1548" s="180"/>
      <c r="H1548" s="180"/>
      <c r="I1548" s="199"/>
      <c r="J1548" s="199"/>
      <c r="K1548" s="180"/>
      <c r="L1548" s="180"/>
      <c r="M1548" s="180"/>
      <c r="N1548" s="201"/>
      <c r="O1548" s="180"/>
      <c r="P1548" s="180"/>
      <c r="Q1548" s="180"/>
      <c r="R1548" s="180"/>
      <c r="S1548" s="186"/>
    </row>
    <row r="1549" spans="1:19" ht="15" hidden="1" x14ac:dyDescent="0.25">
      <c r="A1549" s="157"/>
      <c r="B1549" s="187" t="s">
        <v>2956</v>
      </c>
      <c r="C1549" s="188" t="s">
        <v>2957</v>
      </c>
      <c r="D1549" s="187" t="s">
        <v>2958</v>
      </c>
      <c r="E1549" s="180"/>
      <c r="F1549" s="189"/>
      <c r="G1549" s="180"/>
      <c r="H1549" s="180"/>
      <c r="I1549" s="199"/>
      <c r="J1549" s="199"/>
      <c r="K1549" s="180"/>
      <c r="L1549" s="180"/>
      <c r="M1549" s="180"/>
      <c r="N1549" s="201"/>
      <c r="O1549" s="180"/>
      <c r="P1549" s="180"/>
      <c r="Q1549" s="180"/>
      <c r="R1549" s="180"/>
      <c r="S1549" s="186"/>
    </row>
    <row r="1550" spans="1:19" ht="15" hidden="1" x14ac:dyDescent="0.25">
      <c r="A1550" s="157"/>
      <c r="B1550" s="187" t="s">
        <v>2959</v>
      </c>
      <c r="C1550" s="188" t="s">
        <v>2960</v>
      </c>
      <c r="D1550" s="187" t="s">
        <v>2961</v>
      </c>
      <c r="E1550" s="180"/>
      <c r="F1550" s="189"/>
      <c r="G1550" s="180"/>
      <c r="H1550" s="180"/>
      <c r="I1550" s="199"/>
      <c r="J1550" s="199"/>
      <c r="K1550" s="180"/>
      <c r="L1550" s="180"/>
      <c r="M1550" s="180"/>
      <c r="N1550" s="201"/>
      <c r="O1550" s="180"/>
      <c r="P1550" s="180"/>
      <c r="Q1550" s="180"/>
      <c r="R1550" s="180"/>
      <c r="S1550" s="186"/>
    </row>
    <row r="1551" spans="1:19" ht="15" hidden="1" x14ac:dyDescent="0.25">
      <c r="A1551" s="157"/>
      <c r="B1551" s="187" t="s">
        <v>2962</v>
      </c>
      <c r="C1551" s="188" t="s">
        <v>2963</v>
      </c>
      <c r="D1551" s="187" t="s">
        <v>2964</v>
      </c>
      <c r="E1551" s="180"/>
      <c r="F1551" s="189"/>
      <c r="G1551" s="180"/>
      <c r="H1551" s="180"/>
      <c r="I1551" s="199"/>
      <c r="J1551" s="199"/>
      <c r="K1551" s="180"/>
      <c r="L1551" s="180"/>
      <c r="M1551" s="180"/>
      <c r="N1551" s="201"/>
      <c r="O1551" s="180"/>
      <c r="P1551" s="180"/>
      <c r="Q1551" s="180"/>
      <c r="R1551" s="180"/>
      <c r="S1551" s="186"/>
    </row>
    <row r="1552" spans="1:19" ht="15" hidden="1" x14ac:dyDescent="0.25">
      <c r="A1552" s="157"/>
      <c r="B1552" s="187" t="s">
        <v>2965</v>
      </c>
      <c r="C1552" s="188" t="s">
        <v>2966</v>
      </c>
      <c r="D1552" s="187" t="s">
        <v>2967</v>
      </c>
      <c r="E1552" s="180"/>
      <c r="F1552" s="189"/>
      <c r="G1552" s="180"/>
      <c r="H1552" s="180"/>
      <c r="I1552" s="199"/>
      <c r="J1552" s="199"/>
      <c r="K1552" s="180"/>
      <c r="L1552" s="180"/>
      <c r="M1552" s="180"/>
      <c r="N1552" s="201"/>
      <c r="O1552" s="180"/>
      <c r="P1552" s="180"/>
      <c r="Q1552" s="180"/>
      <c r="R1552" s="180"/>
      <c r="S1552" s="186"/>
    </row>
    <row r="1553" spans="1:19" ht="15" hidden="1" x14ac:dyDescent="0.25">
      <c r="A1553" s="157"/>
      <c r="B1553" s="187" t="s">
        <v>2968</v>
      </c>
      <c r="C1553" s="188" t="s">
        <v>2969</v>
      </c>
      <c r="D1553" s="187" t="s">
        <v>2970</v>
      </c>
      <c r="E1553" s="180"/>
      <c r="F1553" s="189"/>
      <c r="G1553" s="180"/>
      <c r="H1553" s="180"/>
      <c r="I1553" s="199"/>
      <c r="J1553" s="199"/>
      <c r="K1553" s="180"/>
      <c r="L1553" s="180"/>
      <c r="M1553" s="180"/>
      <c r="N1553" s="201"/>
      <c r="O1553" s="180"/>
      <c r="P1553" s="180"/>
      <c r="Q1553" s="180"/>
      <c r="R1553" s="180"/>
      <c r="S1553" s="186"/>
    </row>
    <row r="1554" spans="1:19" ht="15" hidden="1" x14ac:dyDescent="0.25">
      <c r="A1554" s="157"/>
      <c r="B1554" s="187" t="s">
        <v>2971</v>
      </c>
      <c r="C1554" s="188" t="s">
        <v>2972</v>
      </c>
      <c r="D1554" s="187" t="s">
        <v>2973</v>
      </c>
      <c r="E1554" s="180"/>
      <c r="F1554" s="189"/>
      <c r="G1554" s="180"/>
      <c r="H1554" s="180"/>
      <c r="I1554" s="199"/>
      <c r="J1554" s="199"/>
      <c r="K1554" s="180"/>
      <c r="L1554" s="180"/>
      <c r="M1554" s="180"/>
      <c r="N1554" s="201"/>
      <c r="O1554" s="180"/>
      <c r="P1554" s="180"/>
      <c r="Q1554" s="180"/>
      <c r="R1554" s="180"/>
      <c r="S1554" s="186"/>
    </row>
    <row r="1555" spans="1:19" ht="15" hidden="1" x14ac:dyDescent="0.25">
      <c r="A1555" s="157"/>
      <c r="B1555" s="187" t="s">
        <v>2974</v>
      </c>
      <c r="C1555" s="188" t="s">
        <v>2975</v>
      </c>
      <c r="D1555" s="187" t="s">
        <v>2976</v>
      </c>
      <c r="E1555" s="180"/>
      <c r="F1555" s="189"/>
      <c r="G1555" s="180"/>
      <c r="H1555" s="180"/>
      <c r="I1555" s="199"/>
      <c r="J1555" s="199"/>
      <c r="K1555" s="180"/>
      <c r="L1555" s="180"/>
      <c r="M1555" s="180"/>
      <c r="N1555" s="201"/>
      <c r="O1555" s="180"/>
      <c r="P1555" s="180"/>
      <c r="Q1555" s="180"/>
      <c r="R1555" s="180"/>
      <c r="S1555" s="186"/>
    </row>
    <row r="1556" spans="1:19" ht="15" hidden="1" x14ac:dyDescent="0.25">
      <c r="A1556" s="157"/>
      <c r="B1556" s="187" t="s">
        <v>2977</v>
      </c>
      <c r="C1556" s="188" t="s">
        <v>2975</v>
      </c>
      <c r="D1556" s="187" t="s">
        <v>2976</v>
      </c>
      <c r="E1556" s="180"/>
      <c r="F1556" s="189"/>
      <c r="G1556" s="180"/>
      <c r="H1556" s="180"/>
      <c r="I1556" s="199"/>
      <c r="J1556" s="199"/>
      <c r="K1556" s="180"/>
      <c r="L1556" s="180"/>
      <c r="M1556" s="180"/>
      <c r="N1556" s="201"/>
      <c r="O1556" s="180"/>
      <c r="P1556" s="180"/>
      <c r="Q1556" s="180"/>
      <c r="R1556" s="180"/>
      <c r="S1556" s="186"/>
    </row>
    <row r="1557" spans="1:19" ht="15" hidden="1" x14ac:dyDescent="0.25">
      <c r="A1557" s="157"/>
      <c r="B1557" s="187" t="s">
        <v>2978</v>
      </c>
      <c r="C1557" s="188" t="s">
        <v>2975</v>
      </c>
      <c r="D1557" s="187" t="s">
        <v>2976</v>
      </c>
      <c r="E1557" s="180"/>
      <c r="F1557" s="189"/>
      <c r="G1557" s="180"/>
      <c r="H1557" s="180"/>
      <c r="I1557" s="199"/>
      <c r="J1557" s="199"/>
      <c r="K1557" s="180"/>
      <c r="L1557" s="180"/>
      <c r="M1557" s="180"/>
      <c r="N1557" s="201"/>
      <c r="O1557" s="180"/>
      <c r="P1557" s="180"/>
      <c r="Q1557" s="180"/>
      <c r="R1557" s="180"/>
      <c r="S1557" s="186"/>
    </row>
    <row r="1558" spans="1:19" ht="15" hidden="1" x14ac:dyDescent="0.25">
      <c r="A1558" s="157"/>
      <c r="B1558" s="187" t="s">
        <v>2979</v>
      </c>
      <c r="C1558" s="188" t="s">
        <v>2975</v>
      </c>
      <c r="D1558" s="187" t="s">
        <v>2976</v>
      </c>
      <c r="E1558" s="180"/>
      <c r="F1558" s="189"/>
      <c r="G1558" s="180"/>
      <c r="H1558" s="180"/>
      <c r="I1558" s="199"/>
      <c r="J1558" s="199"/>
      <c r="K1558" s="180"/>
      <c r="L1558" s="180"/>
      <c r="M1558" s="180"/>
      <c r="N1558" s="201"/>
      <c r="O1558" s="180"/>
      <c r="P1558" s="180"/>
      <c r="Q1558" s="180"/>
      <c r="R1558" s="180"/>
      <c r="S1558" s="186"/>
    </row>
    <row r="1559" spans="1:19" ht="15" hidden="1" x14ac:dyDescent="0.25">
      <c r="A1559" s="157"/>
      <c r="B1559" s="187" t="s">
        <v>2980</v>
      </c>
      <c r="C1559" s="188" t="s">
        <v>2975</v>
      </c>
      <c r="D1559" s="187" t="s">
        <v>2976</v>
      </c>
      <c r="E1559" s="180"/>
      <c r="F1559" s="189"/>
      <c r="G1559" s="180"/>
      <c r="H1559" s="180"/>
      <c r="I1559" s="199"/>
      <c r="J1559" s="199"/>
      <c r="K1559" s="180"/>
      <c r="L1559" s="180"/>
      <c r="M1559" s="180"/>
      <c r="N1559" s="201"/>
      <c r="O1559" s="180"/>
      <c r="P1559" s="180"/>
      <c r="Q1559" s="180"/>
      <c r="R1559" s="180"/>
      <c r="S1559" s="186"/>
    </row>
    <row r="1560" spans="1:19" ht="15" hidden="1" x14ac:dyDescent="0.25">
      <c r="A1560" s="157"/>
      <c r="B1560" s="187" t="s">
        <v>2981</v>
      </c>
      <c r="C1560" s="188" t="s">
        <v>2975</v>
      </c>
      <c r="D1560" s="187" t="s">
        <v>2976</v>
      </c>
      <c r="E1560" s="180"/>
      <c r="F1560" s="189"/>
      <c r="G1560" s="180"/>
      <c r="H1560" s="180"/>
      <c r="I1560" s="199"/>
      <c r="J1560" s="199"/>
      <c r="K1560" s="180"/>
      <c r="L1560" s="180"/>
      <c r="M1560" s="180"/>
      <c r="N1560" s="201"/>
      <c r="O1560" s="180"/>
      <c r="P1560" s="180"/>
      <c r="Q1560" s="180"/>
      <c r="R1560" s="180"/>
      <c r="S1560" s="186"/>
    </row>
    <row r="1561" spans="1:19" ht="15" hidden="1" x14ac:dyDescent="0.25">
      <c r="A1561" s="157"/>
      <c r="B1561" s="187" t="s">
        <v>2982</v>
      </c>
      <c r="C1561" s="188" t="s">
        <v>2975</v>
      </c>
      <c r="D1561" s="187" t="s">
        <v>2976</v>
      </c>
      <c r="E1561" s="180"/>
      <c r="F1561" s="189"/>
      <c r="G1561" s="180"/>
      <c r="H1561" s="180"/>
      <c r="I1561" s="199"/>
      <c r="J1561" s="199"/>
      <c r="K1561" s="180"/>
      <c r="L1561" s="180"/>
      <c r="M1561" s="180"/>
      <c r="N1561" s="201"/>
      <c r="O1561" s="180"/>
      <c r="P1561" s="180"/>
      <c r="Q1561" s="180"/>
      <c r="R1561" s="180"/>
      <c r="S1561" s="186"/>
    </row>
    <row r="1562" spans="1:19" ht="15" hidden="1" x14ac:dyDescent="0.25">
      <c r="A1562" s="157"/>
      <c r="B1562" s="187" t="s">
        <v>2983</v>
      </c>
      <c r="C1562" s="188" t="s">
        <v>2975</v>
      </c>
      <c r="D1562" s="187" t="s">
        <v>2976</v>
      </c>
      <c r="E1562" s="180"/>
      <c r="F1562" s="189"/>
      <c r="G1562" s="180"/>
      <c r="H1562" s="180"/>
      <c r="I1562" s="199"/>
      <c r="J1562" s="199"/>
      <c r="K1562" s="180"/>
      <c r="L1562" s="180"/>
      <c r="M1562" s="180"/>
      <c r="N1562" s="201"/>
      <c r="O1562" s="180"/>
      <c r="P1562" s="180"/>
      <c r="Q1562" s="180"/>
      <c r="R1562" s="180"/>
      <c r="S1562" s="186"/>
    </row>
    <row r="1563" spans="1:19" ht="15" hidden="1" x14ac:dyDescent="0.25">
      <c r="A1563" s="157"/>
      <c r="B1563" s="187" t="s">
        <v>2984</v>
      </c>
      <c r="C1563" s="188" t="s">
        <v>2975</v>
      </c>
      <c r="D1563" s="187" t="s">
        <v>2976</v>
      </c>
      <c r="E1563" s="180"/>
      <c r="F1563" s="189"/>
      <c r="G1563" s="180"/>
      <c r="H1563" s="180"/>
      <c r="I1563" s="199"/>
      <c r="J1563" s="199"/>
      <c r="K1563" s="180"/>
      <c r="L1563" s="180"/>
      <c r="M1563" s="180"/>
      <c r="N1563" s="201"/>
      <c r="O1563" s="180"/>
      <c r="P1563" s="180"/>
      <c r="Q1563" s="180"/>
      <c r="R1563" s="180"/>
      <c r="S1563" s="186"/>
    </row>
    <row r="1564" spans="1:19" ht="15" hidden="1" x14ac:dyDescent="0.25">
      <c r="A1564" s="157"/>
      <c r="B1564" s="187" t="s">
        <v>2985</v>
      </c>
      <c r="C1564" s="188" t="s">
        <v>2986</v>
      </c>
      <c r="D1564" s="187" t="s">
        <v>2987</v>
      </c>
      <c r="E1564" s="180"/>
      <c r="F1564" s="189"/>
      <c r="G1564" s="180"/>
      <c r="H1564" s="180"/>
      <c r="I1564" s="199"/>
      <c r="J1564" s="199"/>
      <c r="K1564" s="180"/>
      <c r="L1564" s="180"/>
      <c r="M1564" s="180"/>
      <c r="N1564" s="201"/>
      <c r="O1564" s="180"/>
      <c r="P1564" s="180"/>
      <c r="Q1564" s="180"/>
      <c r="R1564" s="180"/>
      <c r="S1564" s="186"/>
    </row>
    <row r="1565" spans="1:19" ht="15" hidden="1" x14ac:dyDescent="0.25">
      <c r="A1565" s="157"/>
      <c r="B1565" s="187" t="s">
        <v>2988</v>
      </c>
      <c r="C1565" s="188" t="s">
        <v>2989</v>
      </c>
      <c r="D1565" s="187" t="s">
        <v>2990</v>
      </c>
      <c r="E1565" s="180"/>
      <c r="F1565" s="189"/>
      <c r="G1565" s="180"/>
      <c r="H1565" s="180"/>
      <c r="I1565" s="199"/>
      <c r="J1565" s="199"/>
      <c r="K1565" s="180"/>
      <c r="L1565" s="180"/>
      <c r="M1565" s="180"/>
      <c r="N1565" s="201"/>
      <c r="O1565" s="180"/>
      <c r="P1565" s="180"/>
      <c r="Q1565" s="180"/>
      <c r="R1565" s="180"/>
      <c r="S1565" s="186"/>
    </row>
    <row r="1566" spans="1:19" ht="15" hidden="1" x14ac:dyDescent="0.25">
      <c r="A1566" s="157"/>
      <c r="B1566" s="187" t="s">
        <v>2991</v>
      </c>
      <c r="C1566" s="188" t="s">
        <v>242</v>
      </c>
      <c r="D1566" s="187" t="s">
        <v>2992</v>
      </c>
      <c r="E1566" s="180"/>
      <c r="F1566" s="189"/>
      <c r="G1566" s="180"/>
      <c r="H1566" s="180"/>
      <c r="I1566" s="199"/>
      <c r="J1566" s="199"/>
      <c r="K1566" s="180"/>
      <c r="L1566" s="180"/>
      <c r="M1566" s="180"/>
      <c r="N1566" s="201"/>
      <c r="O1566" s="180"/>
      <c r="P1566" s="180"/>
      <c r="Q1566" s="180"/>
      <c r="R1566" s="180"/>
      <c r="S1566" s="186"/>
    </row>
    <row r="1567" spans="1:19" ht="15" hidden="1" x14ac:dyDescent="0.25">
      <c r="A1567" s="157"/>
      <c r="B1567" s="187" t="s">
        <v>2993</v>
      </c>
      <c r="C1567" s="188" t="s">
        <v>2994</v>
      </c>
      <c r="D1567" s="187" t="s">
        <v>2995</v>
      </c>
      <c r="E1567" s="180"/>
      <c r="F1567" s="189"/>
      <c r="G1567" s="180"/>
      <c r="H1567" s="180"/>
      <c r="I1567" s="199"/>
      <c r="J1567" s="199"/>
      <c r="K1567" s="180"/>
      <c r="L1567" s="180"/>
      <c r="M1567" s="180"/>
      <c r="N1567" s="201"/>
      <c r="O1567" s="180"/>
      <c r="P1567" s="180"/>
      <c r="Q1567" s="180"/>
      <c r="R1567" s="180"/>
      <c r="S1567" s="186"/>
    </row>
    <row r="1568" spans="1:19" ht="15" hidden="1" x14ac:dyDescent="0.25">
      <c r="A1568" s="157"/>
      <c r="B1568" s="187" t="s">
        <v>2996</v>
      </c>
      <c r="C1568" s="188" t="s">
        <v>2997</v>
      </c>
      <c r="D1568" s="187" t="s">
        <v>2998</v>
      </c>
      <c r="E1568" s="180"/>
      <c r="F1568" s="189"/>
      <c r="G1568" s="180"/>
      <c r="H1568" s="180"/>
      <c r="I1568" s="199"/>
      <c r="J1568" s="199"/>
      <c r="K1568" s="180"/>
      <c r="L1568" s="180"/>
      <c r="M1568" s="180"/>
      <c r="N1568" s="201"/>
      <c r="O1568" s="180"/>
      <c r="P1568" s="180"/>
      <c r="Q1568" s="180"/>
      <c r="R1568" s="180"/>
      <c r="S1568" s="186"/>
    </row>
    <row r="1569" spans="1:19" ht="15" hidden="1" x14ac:dyDescent="0.25">
      <c r="A1569" s="157"/>
      <c r="B1569" s="187" t="s">
        <v>2999</v>
      </c>
      <c r="C1569" s="188" t="s">
        <v>3000</v>
      </c>
      <c r="D1569" s="187" t="s">
        <v>3001</v>
      </c>
      <c r="E1569" s="180"/>
      <c r="F1569" s="189"/>
      <c r="G1569" s="180"/>
      <c r="H1569" s="180"/>
      <c r="I1569" s="199"/>
      <c r="J1569" s="199"/>
      <c r="K1569" s="180"/>
      <c r="L1569" s="180"/>
      <c r="M1569" s="180"/>
      <c r="N1569" s="201"/>
      <c r="O1569" s="180"/>
      <c r="P1569" s="180"/>
      <c r="Q1569" s="180"/>
      <c r="R1569" s="180"/>
      <c r="S1569" s="186"/>
    </row>
    <row r="1570" spans="1:19" ht="15" hidden="1" x14ac:dyDescent="0.25">
      <c r="A1570" s="157"/>
      <c r="B1570" s="187" t="s">
        <v>3002</v>
      </c>
      <c r="C1570" s="188" t="s">
        <v>3003</v>
      </c>
      <c r="D1570" s="187" t="s">
        <v>3004</v>
      </c>
      <c r="E1570" s="180"/>
      <c r="F1570" s="189"/>
      <c r="G1570" s="180"/>
      <c r="H1570" s="180"/>
      <c r="I1570" s="199"/>
      <c r="J1570" s="199"/>
      <c r="K1570" s="180"/>
      <c r="L1570" s="180"/>
      <c r="M1570" s="180"/>
      <c r="N1570" s="201"/>
      <c r="O1570" s="180"/>
      <c r="P1570" s="180"/>
      <c r="Q1570" s="180"/>
      <c r="R1570" s="180"/>
      <c r="S1570" s="186"/>
    </row>
    <row r="1571" spans="1:19" ht="15" hidden="1" x14ac:dyDescent="0.25">
      <c r="A1571" s="157"/>
      <c r="B1571" s="187" t="s">
        <v>3005</v>
      </c>
      <c r="C1571" s="188" t="s">
        <v>3006</v>
      </c>
      <c r="D1571" s="187" t="s">
        <v>3007</v>
      </c>
      <c r="E1571" s="180"/>
      <c r="F1571" s="189"/>
      <c r="G1571" s="180"/>
      <c r="H1571" s="180"/>
      <c r="I1571" s="199"/>
      <c r="J1571" s="199"/>
      <c r="K1571" s="180"/>
      <c r="L1571" s="180"/>
      <c r="M1571" s="180"/>
      <c r="N1571" s="201"/>
      <c r="O1571" s="180"/>
      <c r="P1571" s="180"/>
      <c r="Q1571" s="180"/>
      <c r="R1571" s="180"/>
      <c r="S1571" s="186"/>
    </row>
    <row r="1572" spans="1:19" ht="15" hidden="1" x14ac:dyDescent="0.25">
      <c r="A1572" s="157"/>
      <c r="B1572" s="187" t="s">
        <v>3008</v>
      </c>
      <c r="C1572" s="188" t="s">
        <v>246</v>
      </c>
      <c r="D1572" s="187" t="s">
        <v>3009</v>
      </c>
      <c r="E1572" s="180"/>
      <c r="F1572" s="189"/>
      <c r="G1572" s="180"/>
      <c r="H1572" s="180"/>
      <c r="I1572" s="199"/>
      <c r="J1572" s="199"/>
      <c r="K1572" s="180"/>
      <c r="L1572" s="180"/>
      <c r="M1572" s="180"/>
      <c r="N1572" s="201"/>
      <c r="O1572" s="180"/>
      <c r="P1572" s="180"/>
      <c r="Q1572" s="180"/>
      <c r="R1572" s="180"/>
      <c r="S1572" s="186"/>
    </row>
    <row r="1573" spans="1:19" ht="15" hidden="1" x14ac:dyDescent="0.25">
      <c r="A1573" s="157"/>
      <c r="B1573" s="187" t="s">
        <v>3010</v>
      </c>
      <c r="C1573" s="188" t="s">
        <v>3011</v>
      </c>
      <c r="D1573" s="187" t="s">
        <v>3012</v>
      </c>
      <c r="E1573" s="180"/>
      <c r="F1573" s="189"/>
      <c r="G1573" s="180"/>
      <c r="H1573" s="180"/>
      <c r="I1573" s="199"/>
      <c r="J1573" s="199"/>
      <c r="K1573" s="180"/>
      <c r="L1573" s="180"/>
      <c r="M1573" s="180"/>
      <c r="N1573" s="201"/>
      <c r="O1573" s="180"/>
      <c r="P1573" s="180"/>
      <c r="Q1573" s="180"/>
      <c r="R1573" s="180"/>
      <c r="S1573" s="186"/>
    </row>
    <row r="1574" spans="1:19" ht="15" hidden="1" x14ac:dyDescent="0.25">
      <c r="A1574" s="157"/>
      <c r="B1574" s="187" t="s">
        <v>3013</v>
      </c>
      <c r="C1574" s="188" t="s">
        <v>3014</v>
      </c>
      <c r="D1574" s="187" t="s">
        <v>3015</v>
      </c>
      <c r="E1574" s="180"/>
      <c r="F1574" s="189"/>
      <c r="G1574" s="180"/>
      <c r="H1574" s="180"/>
      <c r="I1574" s="199"/>
      <c r="J1574" s="199"/>
      <c r="K1574" s="180"/>
      <c r="L1574" s="180"/>
      <c r="M1574" s="180"/>
      <c r="N1574" s="201"/>
      <c r="O1574" s="180"/>
      <c r="P1574" s="180"/>
      <c r="Q1574" s="180"/>
      <c r="R1574" s="180"/>
      <c r="S1574" s="186"/>
    </row>
    <row r="1575" spans="1:19" ht="15" hidden="1" x14ac:dyDescent="0.25">
      <c r="A1575" s="157"/>
      <c r="B1575" s="187" t="s">
        <v>3016</v>
      </c>
      <c r="C1575" s="188" t="s">
        <v>3017</v>
      </c>
      <c r="D1575" s="187" t="s">
        <v>3018</v>
      </c>
      <c r="E1575" s="180"/>
      <c r="F1575" s="189"/>
      <c r="G1575" s="180"/>
      <c r="H1575" s="180"/>
      <c r="I1575" s="199"/>
      <c r="J1575" s="199"/>
      <c r="K1575" s="180"/>
      <c r="L1575" s="180"/>
      <c r="M1575" s="180"/>
      <c r="N1575" s="201"/>
      <c r="O1575" s="180"/>
      <c r="P1575" s="180"/>
      <c r="Q1575" s="180"/>
      <c r="R1575" s="180"/>
      <c r="S1575" s="186"/>
    </row>
    <row r="1576" spans="1:19" ht="15" hidden="1" x14ac:dyDescent="0.25">
      <c r="A1576" s="157"/>
      <c r="B1576" s="187" t="s">
        <v>3019</v>
      </c>
      <c r="C1576" s="188" t="s">
        <v>3020</v>
      </c>
      <c r="D1576" s="187" t="s">
        <v>3021</v>
      </c>
      <c r="E1576" s="180"/>
      <c r="F1576" s="189"/>
      <c r="G1576" s="180"/>
      <c r="H1576" s="180"/>
      <c r="I1576" s="199"/>
      <c r="J1576" s="199"/>
      <c r="K1576" s="180"/>
      <c r="L1576" s="180"/>
      <c r="M1576" s="180"/>
      <c r="N1576" s="201"/>
      <c r="O1576" s="180"/>
      <c r="P1576" s="180"/>
      <c r="Q1576" s="180"/>
      <c r="R1576" s="180"/>
      <c r="S1576" s="186"/>
    </row>
    <row r="1577" spans="1:19" ht="15" hidden="1" x14ac:dyDescent="0.25">
      <c r="A1577" s="157"/>
      <c r="B1577" s="187" t="s">
        <v>3022</v>
      </c>
      <c r="C1577" s="188" t="s">
        <v>2837</v>
      </c>
      <c r="D1577" s="187" t="s">
        <v>3023</v>
      </c>
      <c r="E1577" s="180"/>
      <c r="F1577" s="189"/>
      <c r="G1577" s="180"/>
      <c r="H1577" s="180"/>
      <c r="I1577" s="199"/>
      <c r="J1577" s="199"/>
      <c r="K1577" s="180"/>
      <c r="L1577" s="180"/>
      <c r="M1577" s="180"/>
      <c r="N1577" s="201"/>
      <c r="O1577" s="180"/>
      <c r="P1577" s="180"/>
      <c r="Q1577" s="180"/>
      <c r="R1577" s="180"/>
      <c r="S1577" s="186"/>
    </row>
    <row r="1578" spans="1:19" ht="15" hidden="1" x14ac:dyDescent="0.25">
      <c r="A1578" s="157"/>
      <c r="B1578" s="187" t="s">
        <v>3024</v>
      </c>
      <c r="C1578" s="188" t="s">
        <v>3025</v>
      </c>
      <c r="D1578" s="187" t="s">
        <v>3026</v>
      </c>
      <c r="E1578" s="180"/>
      <c r="F1578" s="189"/>
      <c r="G1578" s="180"/>
      <c r="H1578" s="180"/>
      <c r="I1578" s="199"/>
      <c r="J1578" s="199"/>
      <c r="K1578" s="180"/>
      <c r="L1578" s="180"/>
      <c r="M1578" s="180"/>
      <c r="N1578" s="201"/>
      <c r="O1578" s="180"/>
      <c r="P1578" s="180"/>
      <c r="Q1578" s="180"/>
      <c r="R1578" s="180"/>
      <c r="S1578" s="186"/>
    </row>
    <row r="1579" spans="1:19" ht="15" hidden="1" x14ac:dyDescent="0.25">
      <c r="A1579" s="157"/>
      <c r="B1579" s="187" t="s">
        <v>3027</v>
      </c>
      <c r="C1579" s="188" t="s">
        <v>3028</v>
      </c>
      <c r="D1579" s="187" t="s">
        <v>3015</v>
      </c>
      <c r="E1579" s="180"/>
      <c r="F1579" s="189"/>
      <c r="G1579" s="180"/>
      <c r="H1579" s="180"/>
      <c r="I1579" s="199"/>
      <c r="J1579" s="199"/>
      <c r="K1579" s="180"/>
      <c r="L1579" s="180"/>
      <c r="M1579" s="180"/>
      <c r="N1579" s="201"/>
      <c r="O1579" s="180"/>
      <c r="P1579" s="180"/>
      <c r="Q1579" s="180"/>
      <c r="R1579" s="180"/>
      <c r="S1579" s="186"/>
    </row>
    <row r="1580" spans="1:19" ht="15" hidden="1" x14ac:dyDescent="0.25">
      <c r="A1580" s="157"/>
      <c r="B1580" s="187" t="s">
        <v>3029</v>
      </c>
      <c r="C1580" s="188" t="s">
        <v>3030</v>
      </c>
      <c r="D1580" s="187" t="s">
        <v>3031</v>
      </c>
      <c r="E1580" s="180"/>
      <c r="F1580" s="189"/>
      <c r="G1580" s="180"/>
      <c r="H1580" s="180"/>
      <c r="I1580" s="199"/>
      <c r="J1580" s="199"/>
      <c r="K1580" s="180"/>
      <c r="L1580" s="180"/>
      <c r="M1580" s="180"/>
      <c r="N1580" s="201"/>
      <c r="O1580" s="180"/>
      <c r="P1580" s="180"/>
      <c r="Q1580" s="180"/>
      <c r="R1580" s="180"/>
      <c r="S1580" s="186"/>
    </row>
    <row r="1581" spans="1:19" ht="15" hidden="1" x14ac:dyDescent="0.25">
      <c r="A1581" s="157"/>
      <c r="B1581" s="187" t="s">
        <v>3032</v>
      </c>
      <c r="C1581" s="188" t="s">
        <v>3033</v>
      </c>
      <c r="D1581" s="187" t="s">
        <v>3034</v>
      </c>
      <c r="E1581" s="180"/>
      <c r="F1581" s="189"/>
      <c r="G1581" s="180"/>
      <c r="H1581" s="180"/>
      <c r="I1581" s="199"/>
      <c r="J1581" s="199"/>
      <c r="K1581" s="180"/>
      <c r="L1581" s="180"/>
      <c r="M1581" s="180"/>
      <c r="N1581" s="201"/>
      <c r="O1581" s="180"/>
      <c r="P1581" s="180"/>
      <c r="Q1581" s="180"/>
      <c r="R1581" s="180"/>
      <c r="S1581" s="186"/>
    </row>
    <row r="1582" spans="1:19" ht="15" hidden="1" x14ac:dyDescent="0.25">
      <c r="A1582" s="157"/>
      <c r="B1582" s="187" t="s">
        <v>3035</v>
      </c>
      <c r="C1582" s="188" t="s">
        <v>3036</v>
      </c>
      <c r="D1582" s="187" t="s">
        <v>3037</v>
      </c>
      <c r="E1582" s="180"/>
      <c r="F1582" s="189"/>
      <c r="G1582" s="180"/>
      <c r="H1582" s="180"/>
      <c r="I1582" s="199"/>
      <c r="J1582" s="199"/>
      <c r="K1582" s="180"/>
      <c r="L1582" s="180"/>
      <c r="M1582" s="180"/>
      <c r="N1582" s="201"/>
      <c r="O1582" s="180"/>
      <c r="P1582" s="180"/>
      <c r="Q1582" s="180"/>
      <c r="R1582" s="180"/>
      <c r="S1582" s="186"/>
    </row>
    <row r="1583" spans="1:19" ht="15" hidden="1" x14ac:dyDescent="0.25">
      <c r="A1583" s="157"/>
      <c r="B1583" s="187" t="s">
        <v>3038</v>
      </c>
      <c r="C1583" s="188" t="s">
        <v>242</v>
      </c>
      <c r="D1583" s="187" t="s">
        <v>3039</v>
      </c>
      <c r="E1583" s="180"/>
      <c r="F1583" s="189"/>
      <c r="G1583" s="180"/>
      <c r="H1583" s="180"/>
      <c r="I1583" s="199"/>
      <c r="J1583" s="199"/>
      <c r="K1583" s="180"/>
      <c r="L1583" s="180"/>
      <c r="M1583" s="180"/>
      <c r="N1583" s="201"/>
      <c r="O1583" s="180"/>
      <c r="P1583" s="180"/>
      <c r="Q1583" s="180"/>
      <c r="R1583" s="180"/>
      <c r="S1583" s="186"/>
    </row>
    <row r="1584" spans="1:19" ht="15" hidden="1" x14ac:dyDescent="0.25">
      <c r="A1584" s="157"/>
      <c r="B1584" s="187" t="s">
        <v>3040</v>
      </c>
      <c r="C1584" s="188" t="s">
        <v>3041</v>
      </c>
      <c r="D1584" s="187" t="s">
        <v>3042</v>
      </c>
      <c r="E1584" s="180"/>
      <c r="F1584" s="189"/>
      <c r="G1584" s="180"/>
      <c r="H1584" s="180"/>
      <c r="I1584" s="199"/>
      <c r="J1584" s="199"/>
      <c r="K1584" s="180"/>
      <c r="L1584" s="180"/>
      <c r="M1584" s="180"/>
      <c r="N1584" s="201"/>
      <c r="O1584" s="180"/>
      <c r="P1584" s="180"/>
      <c r="Q1584" s="180"/>
      <c r="R1584" s="180"/>
      <c r="S1584" s="186"/>
    </row>
    <row r="1585" spans="1:19" ht="15" hidden="1" x14ac:dyDescent="0.25">
      <c r="A1585" s="157"/>
      <c r="B1585" s="187" t="s">
        <v>3043</v>
      </c>
      <c r="C1585" s="188" t="s">
        <v>3044</v>
      </c>
      <c r="D1585" s="187" t="s">
        <v>3045</v>
      </c>
      <c r="E1585" s="180"/>
      <c r="F1585" s="189"/>
      <c r="G1585" s="180"/>
      <c r="H1585" s="180"/>
      <c r="I1585" s="199"/>
      <c r="J1585" s="199"/>
      <c r="K1585" s="180"/>
      <c r="L1585" s="180"/>
      <c r="M1585" s="180"/>
      <c r="N1585" s="201"/>
      <c r="O1585" s="180"/>
      <c r="P1585" s="180"/>
      <c r="Q1585" s="180"/>
      <c r="R1585" s="180"/>
      <c r="S1585" s="186"/>
    </row>
    <row r="1586" spans="1:19" ht="15" hidden="1" x14ac:dyDescent="0.25">
      <c r="A1586" s="157"/>
      <c r="B1586" s="187" t="s">
        <v>3046</v>
      </c>
      <c r="C1586" s="188" t="s">
        <v>3047</v>
      </c>
      <c r="D1586" s="187" t="s">
        <v>3048</v>
      </c>
      <c r="E1586" s="180"/>
      <c r="F1586" s="189"/>
      <c r="G1586" s="180"/>
      <c r="H1586" s="180"/>
      <c r="I1586" s="199"/>
      <c r="J1586" s="199"/>
      <c r="K1586" s="180"/>
      <c r="L1586" s="180"/>
      <c r="M1586" s="180"/>
      <c r="N1586" s="201"/>
      <c r="O1586" s="180"/>
      <c r="P1586" s="180"/>
      <c r="Q1586" s="180"/>
      <c r="R1586" s="180"/>
      <c r="S1586" s="186"/>
    </row>
    <row r="1587" spans="1:19" ht="15" hidden="1" x14ac:dyDescent="0.25">
      <c r="A1587" s="157"/>
      <c r="B1587" s="187" t="s">
        <v>3049</v>
      </c>
      <c r="C1587" s="188" t="s">
        <v>3050</v>
      </c>
      <c r="D1587" s="187" t="s">
        <v>3051</v>
      </c>
      <c r="E1587" s="180"/>
      <c r="F1587" s="189"/>
      <c r="G1587" s="180"/>
      <c r="H1587" s="180"/>
      <c r="I1587" s="199"/>
      <c r="J1587" s="199"/>
      <c r="K1587" s="180"/>
      <c r="L1587" s="180"/>
      <c r="M1587" s="180"/>
      <c r="N1587" s="201"/>
      <c r="O1587" s="180"/>
      <c r="P1587" s="180"/>
      <c r="Q1587" s="180"/>
      <c r="R1587" s="180"/>
      <c r="S1587" s="186"/>
    </row>
    <row r="1588" spans="1:19" ht="15" hidden="1" x14ac:dyDescent="0.25">
      <c r="A1588" s="157"/>
      <c r="B1588" s="187" t="s">
        <v>3052</v>
      </c>
      <c r="C1588" s="188" t="s">
        <v>3053</v>
      </c>
      <c r="D1588" s="187" t="s">
        <v>3054</v>
      </c>
      <c r="E1588" s="180"/>
      <c r="F1588" s="189"/>
      <c r="G1588" s="180"/>
      <c r="H1588" s="180"/>
      <c r="I1588" s="199"/>
      <c r="J1588" s="199"/>
      <c r="K1588" s="180"/>
      <c r="L1588" s="180"/>
      <c r="M1588" s="180"/>
      <c r="N1588" s="201"/>
      <c r="O1588" s="180"/>
      <c r="P1588" s="180"/>
      <c r="Q1588" s="180"/>
      <c r="R1588" s="180"/>
      <c r="S1588" s="186"/>
    </row>
    <row r="1589" spans="1:19" ht="15" hidden="1" x14ac:dyDescent="0.25">
      <c r="A1589" s="157"/>
      <c r="B1589" s="187" t="s">
        <v>3055</v>
      </c>
      <c r="C1589" s="188" t="s">
        <v>3056</v>
      </c>
      <c r="D1589" s="187" t="s">
        <v>3051</v>
      </c>
      <c r="E1589" s="180"/>
      <c r="F1589" s="189"/>
      <c r="G1589" s="180"/>
      <c r="H1589" s="180"/>
      <c r="I1589" s="199"/>
      <c r="J1589" s="199"/>
      <c r="K1589" s="180"/>
      <c r="L1589" s="180"/>
      <c r="M1589" s="180"/>
      <c r="N1589" s="201"/>
      <c r="O1589" s="180"/>
      <c r="P1589" s="180"/>
      <c r="Q1589" s="180"/>
      <c r="R1589" s="180"/>
      <c r="S1589" s="186"/>
    </row>
    <row r="1590" spans="1:19" ht="15" hidden="1" x14ac:dyDescent="0.25">
      <c r="A1590" s="157"/>
      <c r="B1590" s="187" t="s">
        <v>3057</v>
      </c>
      <c r="C1590" s="188" t="s">
        <v>242</v>
      </c>
      <c r="D1590" s="187" t="s">
        <v>3058</v>
      </c>
      <c r="E1590" s="180"/>
      <c r="F1590" s="189"/>
      <c r="G1590" s="180"/>
      <c r="H1590" s="180"/>
      <c r="I1590" s="199"/>
      <c r="J1590" s="199"/>
      <c r="K1590" s="180"/>
      <c r="L1590" s="180"/>
      <c r="M1590" s="180"/>
      <c r="N1590" s="201"/>
      <c r="O1590" s="180"/>
      <c r="P1590" s="180"/>
      <c r="Q1590" s="180"/>
      <c r="R1590" s="180"/>
      <c r="S1590" s="186"/>
    </row>
    <row r="1591" spans="1:19" ht="15" hidden="1" x14ac:dyDescent="0.25">
      <c r="A1591" s="157"/>
      <c r="B1591" s="187" t="s">
        <v>3059</v>
      </c>
      <c r="C1591" s="188" t="s">
        <v>3060</v>
      </c>
      <c r="D1591" s="187" t="s">
        <v>3061</v>
      </c>
      <c r="E1591" s="180"/>
      <c r="F1591" s="189"/>
      <c r="G1591" s="180"/>
      <c r="H1591" s="180"/>
      <c r="I1591" s="199"/>
      <c r="J1591" s="199"/>
      <c r="K1591" s="180"/>
      <c r="L1591" s="180"/>
      <c r="M1591" s="180"/>
      <c r="N1591" s="201"/>
      <c r="O1591" s="180"/>
      <c r="P1591" s="180"/>
      <c r="Q1591" s="180"/>
      <c r="R1591" s="180"/>
      <c r="S1591" s="186"/>
    </row>
    <row r="1592" spans="1:19" ht="15" hidden="1" x14ac:dyDescent="0.25">
      <c r="A1592" s="157"/>
      <c r="B1592" s="187" t="s">
        <v>3062</v>
      </c>
      <c r="C1592" s="188" t="s">
        <v>3063</v>
      </c>
      <c r="D1592" s="187" t="s">
        <v>3054</v>
      </c>
      <c r="E1592" s="180"/>
      <c r="F1592" s="189"/>
      <c r="G1592" s="180"/>
      <c r="H1592" s="180"/>
      <c r="I1592" s="199"/>
      <c r="J1592" s="199"/>
      <c r="K1592" s="180"/>
      <c r="L1592" s="180"/>
      <c r="M1592" s="180"/>
      <c r="N1592" s="201"/>
      <c r="O1592" s="180"/>
      <c r="P1592" s="180"/>
      <c r="Q1592" s="180"/>
      <c r="R1592" s="180"/>
      <c r="S1592" s="186"/>
    </row>
    <row r="1593" spans="1:19" ht="15" hidden="1" x14ac:dyDescent="0.25">
      <c r="A1593" s="157"/>
      <c r="B1593" s="187" t="s">
        <v>3064</v>
      </c>
      <c r="C1593" s="188" t="s">
        <v>3065</v>
      </c>
      <c r="D1593" s="187" t="s">
        <v>1377</v>
      </c>
      <c r="E1593" s="180"/>
      <c r="F1593" s="189"/>
      <c r="G1593" s="180"/>
      <c r="H1593" s="180"/>
      <c r="I1593" s="199"/>
      <c r="J1593" s="199"/>
      <c r="K1593" s="180"/>
      <c r="L1593" s="180"/>
      <c r="M1593" s="180"/>
      <c r="N1593" s="201"/>
      <c r="O1593" s="180"/>
      <c r="P1593" s="180"/>
      <c r="Q1593" s="180"/>
      <c r="R1593" s="180"/>
      <c r="S1593" s="186"/>
    </row>
    <row r="1594" spans="1:19" ht="15" hidden="1" x14ac:dyDescent="0.25">
      <c r="A1594" s="157"/>
      <c r="B1594" s="187" t="s">
        <v>3066</v>
      </c>
      <c r="C1594" s="188" t="s">
        <v>3067</v>
      </c>
      <c r="D1594" s="187" t="s">
        <v>3068</v>
      </c>
      <c r="E1594" s="180"/>
      <c r="F1594" s="189"/>
      <c r="G1594" s="180"/>
      <c r="H1594" s="180"/>
      <c r="I1594" s="199"/>
      <c r="J1594" s="199"/>
      <c r="K1594" s="180"/>
      <c r="L1594" s="180"/>
      <c r="M1594" s="180"/>
      <c r="N1594" s="201"/>
      <c r="O1594" s="180"/>
      <c r="P1594" s="180"/>
      <c r="Q1594" s="180"/>
      <c r="R1594" s="180"/>
      <c r="S1594" s="186"/>
    </row>
    <row r="1595" spans="1:19" ht="15" hidden="1" x14ac:dyDescent="0.25">
      <c r="A1595" s="157"/>
      <c r="B1595" s="187" t="s">
        <v>3069</v>
      </c>
      <c r="C1595" s="188" t="s">
        <v>3070</v>
      </c>
      <c r="D1595" s="187" t="s">
        <v>3068</v>
      </c>
      <c r="E1595" s="180"/>
      <c r="F1595" s="189"/>
      <c r="G1595" s="180"/>
      <c r="H1595" s="180"/>
      <c r="I1595" s="199"/>
      <c r="J1595" s="199"/>
      <c r="K1595" s="180"/>
      <c r="L1595" s="180"/>
      <c r="M1595" s="180"/>
      <c r="N1595" s="201"/>
      <c r="O1595" s="180"/>
      <c r="P1595" s="180"/>
      <c r="Q1595" s="180"/>
      <c r="R1595" s="180"/>
      <c r="S1595" s="186"/>
    </row>
    <row r="1596" spans="1:19" ht="15" hidden="1" x14ac:dyDescent="0.25">
      <c r="A1596" s="157"/>
      <c r="B1596" s="187" t="s">
        <v>3071</v>
      </c>
      <c r="C1596" s="188" t="s">
        <v>3072</v>
      </c>
      <c r="D1596" s="187" t="s">
        <v>3073</v>
      </c>
      <c r="E1596" s="180"/>
      <c r="F1596" s="189"/>
      <c r="G1596" s="180"/>
      <c r="H1596" s="180"/>
      <c r="I1596" s="199"/>
      <c r="J1596" s="199"/>
      <c r="K1596" s="180"/>
      <c r="L1596" s="180"/>
      <c r="M1596" s="180"/>
      <c r="N1596" s="201"/>
      <c r="O1596" s="180"/>
      <c r="P1596" s="180"/>
      <c r="Q1596" s="180"/>
      <c r="R1596" s="180"/>
      <c r="S1596" s="186"/>
    </row>
    <row r="1597" spans="1:19" ht="15" hidden="1" x14ac:dyDescent="0.25">
      <c r="A1597" s="157"/>
      <c r="B1597" s="187" t="s">
        <v>3074</v>
      </c>
      <c r="C1597" s="188" t="s">
        <v>3075</v>
      </c>
      <c r="D1597" s="187" t="s">
        <v>3073</v>
      </c>
      <c r="E1597" s="180"/>
      <c r="F1597" s="189"/>
      <c r="G1597" s="180"/>
      <c r="H1597" s="180"/>
      <c r="I1597" s="199"/>
      <c r="J1597" s="199"/>
      <c r="K1597" s="180"/>
      <c r="L1597" s="180"/>
      <c r="M1597" s="180"/>
      <c r="N1597" s="201"/>
      <c r="O1597" s="180"/>
      <c r="P1597" s="180"/>
      <c r="Q1597" s="180"/>
      <c r="R1597" s="180"/>
      <c r="S1597" s="186"/>
    </row>
    <row r="1598" spans="1:19" ht="15" hidden="1" x14ac:dyDescent="0.25">
      <c r="A1598" s="157"/>
      <c r="B1598" s="187" t="s">
        <v>3076</v>
      </c>
      <c r="C1598" s="188" t="s">
        <v>3077</v>
      </c>
      <c r="D1598" s="187" t="s">
        <v>3078</v>
      </c>
      <c r="E1598" s="180"/>
      <c r="F1598" s="189"/>
      <c r="G1598" s="180"/>
      <c r="H1598" s="180"/>
      <c r="I1598" s="199"/>
      <c r="J1598" s="199"/>
      <c r="K1598" s="180"/>
      <c r="L1598" s="180"/>
      <c r="M1598" s="180"/>
      <c r="N1598" s="201"/>
      <c r="O1598" s="180"/>
      <c r="P1598" s="180"/>
      <c r="Q1598" s="180"/>
      <c r="R1598" s="180"/>
      <c r="S1598" s="186"/>
    </row>
    <row r="1599" spans="1:19" ht="15" hidden="1" x14ac:dyDescent="0.25">
      <c r="A1599" s="157"/>
      <c r="B1599" s="187" t="s">
        <v>3079</v>
      </c>
      <c r="C1599" s="188" t="s">
        <v>3080</v>
      </c>
      <c r="D1599" s="187" t="s">
        <v>2835</v>
      </c>
      <c r="E1599" s="180"/>
      <c r="F1599" s="189"/>
      <c r="G1599" s="180"/>
      <c r="H1599" s="180"/>
      <c r="I1599" s="199"/>
      <c r="J1599" s="199"/>
      <c r="K1599" s="180"/>
      <c r="L1599" s="180"/>
      <c r="M1599" s="180"/>
      <c r="N1599" s="201"/>
      <c r="O1599" s="180"/>
      <c r="P1599" s="180"/>
      <c r="Q1599" s="180"/>
      <c r="R1599" s="180"/>
      <c r="S1599" s="186"/>
    </row>
    <row r="1600" spans="1:19" ht="15" hidden="1" x14ac:dyDescent="0.25">
      <c r="A1600" s="157"/>
      <c r="B1600" s="187" t="s">
        <v>3081</v>
      </c>
      <c r="C1600" s="188" t="s">
        <v>3082</v>
      </c>
      <c r="D1600" s="187" t="s">
        <v>3078</v>
      </c>
      <c r="E1600" s="180"/>
      <c r="F1600" s="189"/>
      <c r="G1600" s="180"/>
      <c r="H1600" s="180"/>
      <c r="I1600" s="199"/>
      <c r="J1600" s="199"/>
      <c r="K1600" s="180"/>
      <c r="L1600" s="180"/>
      <c r="M1600" s="180"/>
      <c r="N1600" s="201"/>
      <c r="O1600" s="180"/>
      <c r="P1600" s="180"/>
      <c r="Q1600" s="180"/>
      <c r="R1600" s="180"/>
      <c r="S1600" s="186"/>
    </row>
    <row r="1601" spans="1:19" ht="15" hidden="1" x14ac:dyDescent="0.25">
      <c r="A1601" s="157"/>
      <c r="B1601" s="187" t="s">
        <v>3083</v>
      </c>
      <c r="C1601" s="188" t="s">
        <v>3084</v>
      </c>
      <c r="D1601" s="187" t="s">
        <v>3085</v>
      </c>
      <c r="E1601" s="180"/>
      <c r="F1601" s="189"/>
      <c r="G1601" s="180"/>
      <c r="H1601" s="180"/>
      <c r="I1601" s="199"/>
      <c r="J1601" s="199"/>
      <c r="K1601" s="180"/>
      <c r="L1601" s="180"/>
      <c r="M1601" s="180"/>
      <c r="N1601" s="201"/>
      <c r="O1601" s="180"/>
      <c r="P1601" s="180"/>
      <c r="Q1601" s="180"/>
      <c r="R1601" s="180"/>
      <c r="S1601" s="186"/>
    </row>
    <row r="1602" spans="1:19" ht="15" hidden="1" x14ac:dyDescent="0.25">
      <c r="A1602" s="157"/>
      <c r="B1602" s="187" t="s">
        <v>3086</v>
      </c>
      <c r="C1602" s="188" t="s">
        <v>3087</v>
      </c>
      <c r="D1602" s="187" t="s">
        <v>3088</v>
      </c>
      <c r="E1602" s="180"/>
      <c r="F1602" s="189"/>
      <c r="G1602" s="180"/>
      <c r="H1602" s="180"/>
      <c r="I1602" s="199"/>
      <c r="J1602" s="199"/>
      <c r="K1602" s="180"/>
      <c r="L1602" s="180"/>
      <c r="M1602" s="180"/>
      <c r="N1602" s="201"/>
      <c r="O1602" s="180"/>
      <c r="P1602" s="180"/>
      <c r="Q1602" s="180"/>
      <c r="R1602" s="180"/>
      <c r="S1602" s="186"/>
    </row>
    <row r="1603" spans="1:19" ht="15" hidden="1" x14ac:dyDescent="0.25">
      <c r="A1603" s="157"/>
      <c r="B1603" s="187" t="s">
        <v>3089</v>
      </c>
      <c r="C1603" s="188" t="s">
        <v>3090</v>
      </c>
      <c r="D1603" s="187" t="s">
        <v>3088</v>
      </c>
      <c r="E1603" s="180"/>
      <c r="F1603" s="189"/>
      <c r="G1603" s="180"/>
      <c r="H1603" s="180"/>
      <c r="I1603" s="199"/>
      <c r="J1603" s="199"/>
      <c r="K1603" s="180"/>
      <c r="L1603" s="180"/>
      <c r="M1603" s="180"/>
      <c r="N1603" s="201"/>
      <c r="O1603" s="180"/>
      <c r="P1603" s="180"/>
      <c r="Q1603" s="180"/>
      <c r="R1603" s="180"/>
      <c r="S1603" s="186"/>
    </row>
    <row r="1604" spans="1:19" ht="15" hidden="1" x14ac:dyDescent="0.25">
      <c r="A1604" s="157"/>
      <c r="B1604" s="187" t="s">
        <v>3091</v>
      </c>
      <c r="C1604" s="188" t="s">
        <v>3092</v>
      </c>
      <c r="D1604" s="187" t="s">
        <v>3085</v>
      </c>
      <c r="E1604" s="180"/>
      <c r="F1604" s="189"/>
      <c r="G1604" s="180"/>
      <c r="H1604" s="180"/>
      <c r="I1604" s="199"/>
      <c r="J1604" s="199"/>
      <c r="K1604" s="180"/>
      <c r="L1604" s="180"/>
      <c r="M1604" s="180"/>
      <c r="N1604" s="201"/>
      <c r="O1604" s="180"/>
      <c r="P1604" s="180"/>
      <c r="Q1604" s="180"/>
      <c r="R1604" s="180"/>
      <c r="S1604" s="186"/>
    </row>
    <row r="1605" spans="1:19" ht="15" hidden="1" x14ac:dyDescent="0.25">
      <c r="A1605" s="157"/>
      <c r="B1605" s="187" t="s">
        <v>3093</v>
      </c>
      <c r="C1605" s="188" t="s">
        <v>3094</v>
      </c>
      <c r="D1605" s="187" t="s">
        <v>3018</v>
      </c>
      <c r="E1605" s="180"/>
      <c r="F1605" s="189"/>
      <c r="G1605" s="180"/>
      <c r="H1605" s="180"/>
      <c r="I1605" s="199"/>
      <c r="J1605" s="199"/>
      <c r="K1605" s="180"/>
      <c r="L1605" s="180"/>
      <c r="M1605" s="180"/>
      <c r="N1605" s="201"/>
      <c r="O1605" s="180"/>
      <c r="P1605" s="180"/>
      <c r="Q1605" s="180"/>
      <c r="R1605" s="180"/>
      <c r="S1605" s="186"/>
    </row>
    <row r="1606" spans="1:19" ht="15" hidden="1" x14ac:dyDescent="0.25">
      <c r="A1606" s="157"/>
      <c r="B1606" s="187" t="s">
        <v>3095</v>
      </c>
      <c r="C1606" s="188" t="s">
        <v>3096</v>
      </c>
      <c r="D1606" s="187" t="s">
        <v>3026</v>
      </c>
      <c r="E1606" s="180"/>
      <c r="F1606" s="189"/>
      <c r="G1606" s="180"/>
      <c r="H1606" s="180"/>
      <c r="I1606" s="199"/>
      <c r="J1606" s="199"/>
      <c r="K1606" s="180"/>
      <c r="L1606" s="180"/>
      <c r="M1606" s="180"/>
      <c r="N1606" s="201"/>
      <c r="O1606" s="180"/>
      <c r="P1606" s="180"/>
      <c r="Q1606" s="180"/>
      <c r="R1606" s="180"/>
      <c r="S1606" s="186"/>
    </row>
    <row r="1607" spans="1:19" ht="15" hidden="1" x14ac:dyDescent="0.25">
      <c r="A1607" s="157"/>
      <c r="B1607" s="187" t="s">
        <v>3097</v>
      </c>
      <c r="C1607" s="188" t="s">
        <v>3098</v>
      </c>
      <c r="D1607" s="187" t="s">
        <v>3099</v>
      </c>
      <c r="E1607" s="180"/>
      <c r="F1607" s="189"/>
      <c r="G1607" s="180"/>
      <c r="H1607" s="180"/>
      <c r="I1607" s="199"/>
      <c r="J1607" s="199"/>
      <c r="K1607" s="180"/>
      <c r="L1607" s="180"/>
      <c r="M1607" s="180"/>
      <c r="N1607" s="201"/>
      <c r="O1607" s="180"/>
      <c r="P1607" s="180"/>
      <c r="Q1607" s="180"/>
      <c r="R1607" s="180"/>
      <c r="S1607" s="186"/>
    </row>
    <row r="1608" spans="1:19" ht="15" hidden="1" x14ac:dyDescent="0.25">
      <c r="A1608" s="157"/>
      <c r="B1608" s="187" t="s">
        <v>3100</v>
      </c>
      <c r="C1608" s="188" t="s">
        <v>3101</v>
      </c>
      <c r="D1608" s="187" t="s">
        <v>3102</v>
      </c>
      <c r="E1608" s="180"/>
      <c r="F1608" s="189"/>
      <c r="G1608" s="180"/>
      <c r="H1608" s="180"/>
      <c r="I1608" s="199"/>
      <c r="J1608" s="199"/>
      <c r="K1608" s="180"/>
      <c r="L1608" s="180"/>
      <c r="M1608" s="180"/>
      <c r="N1608" s="201"/>
      <c r="O1608" s="180"/>
      <c r="P1608" s="180"/>
      <c r="Q1608" s="180"/>
      <c r="R1608" s="180"/>
      <c r="S1608" s="186"/>
    </row>
    <row r="1609" spans="1:19" ht="15" hidden="1" x14ac:dyDescent="0.25">
      <c r="A1609" s="157"/>
      <c r="B1609" s="187" t="s">
        <v>3103</v>
      </c>
      <c r="C1609" s="188" t="s">
        <v>242</v>
      </c>
      <c r="D1609" s="187" t="s">
        <v>2370</v>
      </c>
      <c r="E1609" s="180"/>
      <c r="F1609" s="189"/>
      <c r="G1609" s="180"/>
      <c r="H1609" s="180"/>
      <c r="I1609" s="199"/>
      <c r="J1609" s="199"/>
      <c r="K1609" s="180"/>
      <c r="L1609" s="180"/>
      <c r="M1609" s="180"/>
      <c r="N1609" s="201"/>
      <c r="O1609" s="180"/>
      <c r="P1609" s="180"/>
      <c r="Q1609" s="180"/>
      <c r="R1609" s="180"/>
      <c r="S1609" s="186"/>
    </row>
    <row r="1610" spans="1:19" ht="15" hidden="1" x14ac:dyDescent="0.25">
      <c r="A1610" s="157"/>
      <c r="B1610" s="187" t="s">
        <v>3104</v>
      </c>
      <c r="C1610" s="188" t="s">
        <v>242</v>
      </c>
      <c r="D1610" s="187" t="s">
        <v>3105</v>
      </c>
      <c r="E1610" s="180"/>
      <c r="F1610" s="189"/>
      <c r="G1610" s="180"/>
      <c r="H1610" s="180"/>
      <c r="I1610" s="199"/>
      <c r="J1610" s="199"/>
      <c r="K1610" s="180"/>
      <c r="L1610" s="180"/>
      <c r="M1610" s="180"/>
      <c r="N1610" s="201"/>
      <c r="O1610" s="180"/>
      <c r="P1610" s="180"/>
      <c r="Q1610" s="180"/>
      <c r="R1610" s="180"/>
      <c r="S1610" s="186"/>
    </row>
    <row r="1611" spans="1:19" ht="15" hidden="1" x14ac:dyDescent="0.25">
      <c r="A1611" s="157"/>
      <c r="B1611" s="187" t="s">
        <v>3106</v>
      </c>
      <c r="C1611" s="188" t="s">
        <v>3107</v>
      </c>
      <c r="D1611" s="187" t="s">
        <v>2818</v>
      </c>
      <c r="E1611" s="180"/>
      <c r="F1611" s="189"/>
      <c r="G1611" s="180"/>
      <c r="H1611" s="180"/>
      <c r="I1611" s="199"/>
      <c r="J1611" s="199"/>
      <c r="K1611" s="180"/>
      <c r="L1611" s="180"/>
      <c r="M1611" s="180"/>
      <c r="N1611" s="201"/>
      <c r="O1611" s="180"/>
      <c r="P1611" s="180"/>
      <c r="Q1611" s="180"/>
      <c r="R1611" s="180"/>
      <c r="S1611" s="186"/>
    </row>
    <row r="1612" spans="1:19" ht="15" hidden="1" x14ac:dyDescent="0.25">
      <c r="A1612" s="157"/>
      <c r="B1612" s="187" t="s">
        <v>3108</v>
      </c>
      <c r="C1612" s="188" t="s">
        <v>3107</v>
      </c>
      <c r="D1612" s="187" t="s">
        <v>3109</v>
      </c>
      <c r="E1612" s="180"/>
      <c r="F1612" s="189"/>
      <c r="G1612" s="180"/>
      <c r="H1612" s="180"/>
      <c r="I1612" s="199"/>
      <c r="J1612" s="199"/>
      <c r="K1612" s="180"/>
      <c r="L1612" s="180"/>
      <c r="M1612" s="180"/>
      <c r="N1612" s="201"/>
      <c r="O1612" s="180"/>
      <c r="P1612" s="180"/>
      <c r="Q1612" s="180"/>
      <c r="R1612" s="180"/>
      <c r="S1612" s="186"/>
    </row>
    <row r="1613" spans="1:19" ht="15" hidden="1" x14ac:dyDescent="0.25">
      <c r="A1613" s="157"/>
      <c r="B1613" s="187" t="s">
        <v>3110</v>
      </c>
      <c r="C1613" s="188" t="s">
        <v>3111</v>
      </c>
      <c r="D1613" s="187" t="s">
        <v>2821</v>
      </c>
      <c r="E1613" s="180"/>
      <c r="F1613" s="189"/>
      <c r="G1613" s="180"/>
      <c r="H1613" s="180"/>
      <c r="I1613" s="199"/>
      <c r="J1613" s="199"/>
      <c r="K1613" s="180"/>
      <c r="L1613" s="180"/>
      <c r="M1613" s="180"/>
      <c r="N1613" s="201"/>
      <c r="O1613" s="180"/>
      <c r="P1613" s="180"/>
      <c r="Q1613" s="180"/>
      <c r="R1613" s="180"/>
      <c r="S1613" s="186"/>
    </row>
    <row r="1614" spans="1:19" ht="15" hidden="1" x14ac:dyDescent="0.25">
      <c r="A1614" s="157"/>
      <c r="B1614" s="187" t="s">
        <v>3112</v>
      </c>
      <c r="C1614" s="188" t="s">
        <v>3113</v>
      </c>
      <c r="D1614" s="187" t="s">
        <v>2824</v>
      </c>
      <c r="E1614" s="180"/>
      <c r="F1614" s="189"/>
      <c r="G1614" s="180"/>
      <c r="H1614" s="180"/>
      <c r="I1614" s="199"/>
      <c r="J1614" s="199"/>
      <c r="K1614" s="180"/>
      <c r="L1614" s="180"/>
      <c r="M1614" s="180"/>
      <c r="N1614" s="201"/>
      <c r="O1614" s="180"/>
      <c r="P1614" s="180"/>
      <c r="Q1614" s="180"/>
      <c r="R1614" s="180"/>
      <c r="S1614" s="186"/>
    </row>
    <row r="1615" spans="1:19" ht="15" hidden="1" x14ac:dyDescent="0.25">
      <c r="A1615" s="157"/>
      <c r="B1615" s="187" t="s">
        <v>3114</v>
      </c>
      <c r="C1615" s="188" t="s">
        <v>3113</v>
      </c>
      <c r="D1615" s="187" t="s">
        <v>3115</v>
      </c>
      <c r="E1615" s="180"/>
      <c r="F1615" s="189"/>
      <c r="G1615" s="180"/>
      <c r="H1615" s="180"/>
      <c r="I1615" s="199"/>
      <c r="J1615" s="199"/>
      <c r="K1615" s="180"/>
      <c r="L1615" s="180"/>
      <c r="M1615" s="180"/>
      <c r="N1615" s="201"/>
      <c r="O1615" s="180"/>
      <c r="P1615" s="180"/>
      <c r="Q1615" s="180"/>
      <c r="R1615" s="180"/>
      <c r="S1615" s="186"/>
    </row>
    <row r="1616" spans="1:19" ht="15" hidden="1" x14ac:dyDescent="0.25">
      <c r="A1616" s="157"/>
      <c r="B1616" s="187" t="s">
        <v>3116</v>
      </c>
      <c r="C1616" s="188" t="s">
        <v>3117</v>
      </c>
      <c r="D1616" s="187" t="s">
        <v>2827</v>
      </c>
      <c r="E1616" s="180"/>
      <c r="F1616" s="189"/>
      <c r="G1616" s="180"/>
      <c r="H1616" s="180"/>
      <c r="I1616" s="199"/>
      <c r="J1616" s="199"/>
      <c r="K1616" s="180"/>
      <c r="L1616" s="180"/>
      <c r="M1616" s="180"/>
      <c r="N1616" s="201"/>
      <c r="O1616" s="180"/>
      <c r="P1616" s="180"/>
      <c r="Q1616" s="180"/>
      <c r="R1616" s="180"/>
      <c r="S1616" s="186"/>
    </row>
    <row r="1617" spans="1:19" ht="15" hidden="1" x14ac:dyDescent="0.25">
      <c r="A1617" s="157"/>
      <c r="B1617" s="187" t="s">
        <v>3118</v>
      </c>
      <c r="C1617" s="188" t="s">
        <v>1370</v>
      </c>
      <c r="D1617" s="187" t="s">
        <v>2300</v>
      </c>
      <c r="E1617" s="180"/>
      <c r="F1617" s="189"/>
      <c r="G1617" s="180"/>
      <c r="H1617" s="180"/>
      <c r="I1617" s="199"/>
      <c r="J1617" s="199"/>
      <c r="K1617" s="180"/>
      <c r="L1617" s="180"/>
      <c r="M1617" s="180"/>
      <c r="N1617" s="201"/>
      <c r="O1617" s="180"/>
      <c r="P1617" s="180"/>
      <c r="Q1617" s="180"/>
      <c r="R1617" s="180"/>
      <c r="S1617" s="186"/>
    </row>
    <row r="1618" spans="1:19" ht="15" hidden="1" x14ac:dyDescent="0.25">
      <c r="A1618" s="157"/>
      <c r="B1618" s="187" t="s">
        <v>3119</v>
      </c>
      <c r="C1618" s="188" t="s">
        <v>3120</v>
      </c>
      <c r="D1618" s="187" t="s">
        <v>3102</v>
      </c>
      <c r="E1618" s="180"/>
      <c r="F1618" s="189"/>
      <c r="G1618" s="180"/>
      <c r="H1618" s="180"/>
      <c r="I1618" s="199"/>
      <c r="J1618" s="199"/>
      <c r="K1618" s="180"/>
      <c r="L1618" s="180"/>
      <c r="M1618" s="180"/>
      <c r="N1618" s="201"/>
      <c r="O1618" s="180"/>
      <c r="P1618" s="180"/>
      <c r="Q1618" s="180"/>
      <c r="R1618" s="180"/>
      <c r="S1618" s="186"/>
    </row>
    <row r="1619" spans="1:19" ht="15" hidden="1" x14ac:dyDescent="0.25">
      <c r="A1619" s="157"/>
      <c r="B1619" s="187" t="s">
        <v>3121</v>
      </c>
      <c r="C1619" s="188" t="s">
        <v>3122</v>
      </c>
      <c r="D1619" s="187" t="s">
        <v>3123</v>
      </c>
      <c r="E1619" s="180"/>
      <c r="F1619" s="189"/>
      <c r="G1619" s="180"/>
      <c r="H1619" s="180"/>
      <c r="I1619" s="199"/>
      <c r="J1619" s="199"/>
      <c r="K1619" s="180"/>
      <c r="L1619" s="180"/>
      <c r="M1619" s="180"/>
      <c r="N1619" s="201"/>
      <c r="O1619" s="180"/>
      <c r="P1619" s="180"/>
      <c r="Q1619" s="180"/>
      <c r="R1619" s="180"/>
      <c r="S1619" s="186"/>
    </row>
    <row r="1620" spans="1:19" ht="15" hidden="1" x14ac:dyDescent="0.25">
      <c r="A1620" s="157"/>
      <c r="B1620" s="187" t="s">
        <v>3124</v>
      </c>
      <c r="C1620" s="188" t="s">
        <v>246</v>
      </c>
      <c r="D1620" s="187" t="s">
        <v>3102</v>
      </c>
      <c r="E1620" s="180"/>
      <c r="F1620" s="189"/>
      <c r="G1620" s="180"/>
      <c r="H1620" s="180"/>
      <c r="I1620" s="199"/>
      <c r="J1620" s="199"/>
      <c r="K1620" s="180"/>
      <c r="L1620" s="180"/>
      <c r="M1620" s="180"/>
      <c r="N1620" s="201"/>
      <c r="O1620" s="180"/>
      <c r="P1620" s="180"/>
      <c r="Q1620" s="180"/>
      <c r="R1620" s="180"/>
      <c r="S1620" s="186"/>
    </row>
    <row r="1621" spans="1:19" ht="15" hidden="1" x14ac:dyDescent="0.25">
      <c r="A1621" s="157"/>
      <c r="B1621" s="187" t="s">
        <v>3125</v>
      </c>
      <c r="C1621" s="188" t="s">
        <v>3126</v>
      </c>
      <c r="D1621" s="187" t="s">
        <v>3127</v>
      </c>
      <c r="E1621" s="180"/>
      <c r="F1621" s="189"/>
      <c r="G1621" s="180"/>
      <c r="H1621" s="180"/>
      <c r="I1621" s="199"/>
      <c r="J1621" s="199"/>
      <c r="K1621" s="180"/>
      <c r="L1621" s="180"/>
      <c r="M1621" s="180"/>
      <c r="N1621" s="201"/>
      <c r="O1621" s="180"/>
      <c r="P1621" s="180"/>
      <c r="Q1621" s="180"/>
      <c r="R1621" s="180"/>
      <c r="S1621" s="186"/>
    </row>
    <row r="1622" spans="1:19" ht="15" hidden="1" x14ac:dyDescent="0.25">
      <c r="A1622" s="157"/>
      <c r="B1622" s="187" t="s">
        <v>3128</v>
      </c>
      <c r="C1622" s="188" t="s">
        <v>3129</v>
      </c>
      <c r="D1622" s="187" t="s">
        <v>3130</v>
      </c>
      <c r="E1622" s="180"/>
      <c r="F1622" s="189"/>
      <c r="G1622" s="180"/>
      <c r="H1622" s="180"/>
      <c r="I1622" s="199"/>
      <c r="J1622" s="199"/>
      <c r="K1622" s="180"/>
      <c r="L1622" s="180"/>
      <c r="M1622" s="180"/>
      <c r="N1622" s="201"/>
      <c r="O1622" s="180"/>
      <c r="P1622" s="180"/>
      <c r="Q1622" s="180"/>
      <c r="R1622" s="180"/>
      <c r="S1622" s="186"/>
    </row>
    <row r="1623" spans="1:19" ht="15" hidden="1" x14ac:dyDescent="0.25">
      <c r="A1623" s="157"/>
      <c r="B1623" s="187" t="s">
        <v>3131</v>
      </c>
      <c r="C1623" s="188" t="s">
        <v>3132</v>
      </c>
      <c r="D1623" s="187" t="s">
        <v>3133</v>
      </c>
      <c r="E1623" s="180"/>
      <c r="F1623" s="189"/>
      <c r="G1623" s="180"/>
      <c r="H1623" s="180"/>
      <c r="I1623" s="199"/>
      <c r="J1623" s="199"/>
      <c r="K1623" s="180"/>
      <c r="L1623" s="180"/>
      <c r="M1623" s="180"/>
      <c r="N1623" s="201"/>
      <c r="O1623" s="180"/>
      <c r="P1623" s="180"/>
      <c r="Q1623" s="180"/>
      <c r="R1623" s="180"/>
      <c r="S1623" s="186"/>
    </row>
    <row r="1624" spans="1:19" ht="15" hidden="1" x14ac:dyDescent="0.25">
      <c r="A1624" s="157"/>
      <c r="B1624" s="187" t="s">
        <v>3134</v>
      </c>
      <c r="C1624" s="188" t="s">
        <v>3135</v>
      </c>
      <c r="D1624" s="187" t="s">
        <v>3136</v>
      </c>
      <c r="E1624" s="180"/>
      <c r="F1624" s="189"/>
      <c r="G1624" s="180"/>
      <c r="H1624" s="180"/>
      <c r="I1624" s="199"/>
      <c r="J1624" s="199"/>
      <c r="K1624" s="180"/>
      <c r="L1624" s="180"/>
      <c r="M1624" s="180"/>
      <c r="N1624" s="201"/>
      <c r="O1624" s="180"/>
      <c r="P1624" s="180"/>
      <c r="Q1624" s="180"/>
      <c r="R1624" s="180"/>
      <c r="S1624" s="186"/>
    </row>
    <row r="1625" spans="1:19" ht="15" hidden="1" x14ac:dyDescent="0.25">
      <c r="A1625" s="157"/>
      <c r="B1625" s="187" t="s">
        <v>3137</v>
      </c>
      <c r="C1625" s="188" t="s">
        <v>3138</v>
      </c>
      <c r="D1625" s="187" t="s">
        <v>3136</v>
      </c>
      <c r="E1625" s="180"/>
      <c r="F1625" s="189"/>
      <c r="G1625" s="180"/>
      <c r="H1625" s="180"/>
      <c r="I1625" s="199"/>
      <c r="J1625" s="199"/>
      <c r="K1625" s="180"/>
      <c r="L1625" s="180"/>
      <c r="M1625" s="180"/>
      <c r="N1625" s="201"/>
      <c r="O1625" s="180"/>
      <c r="P1625" s="180"/>
      <c r="Q1625" s="180"/>
      <c r="R1625" s="180"/>
      <c r="S1625" s="186"/>
    </row>
    <row r="1626" spans="1:19" ht="15" hidden="1" x14ac:dyDescent="0.25">
      <c r="A1626" s="157"/>
      <c r="B1626" s="187" t="s">
        <v>3139</v>
      </c>
      <c r="C1626" s="188" t="s">
        <v>3140</v>
      </c>
      <c r="D1626" s="187" t="s">
        <v>3141</v>
      </c>
      <c r="E1626" s="180"/>
      <c r="F1626" s="189"/>
      <c r="G1626" s="180"/>
      <c r="H1626" s="180"/>
      <c r="I1626" s="199"/>
      <c r="J1626" s="199"/>
      <c r="K1626" s="180"/>
      <c r="L1626" s="180"/>
      <c r="M1626" s="180"/>
      <c r="N1626" s="201"/>
      <c r="O1626" s="180"/>
      <c r="P1626" s="180"/>
      <c r="Q1626" s="180"/>
      <c r="R1626" s="180"/>
      <c r="S1626" s="186"/>
    </row>
    <row r="1627" spans="1:19" ht="15" hidden="1" x14ac:dyDescent="0.25">
      <c r="A1627" s="157"/>
      <c r="B1627" s="187" t="s">
        <v>3142</v>
      </c>
      <c r="C1627" s="188" t="s">
        <v>3143</v>
      </c>
      <c r="D1627" s="187" t="s">
        <v>3144</v>
      </c>
      <c r="E1627" s="180"/>
      <c r="F1627" s="189"/>
      <c r="G1627" s="180"/>
      <c r="H1627" s="180"/>
      <c r="I1627" s="199"/>
      <c r="J1627" s="199"/>
      <c r="K1627" s="180"/>
      <c r="L1627" s="180"/>
      <c r="M1627" s="180"/>
      <c r="N1627" s="201"/>
      <c r="O1627" s="180"/>
      <c r="P1627" s="180"/>
      <c r="Q1627" s="180"/>
      <c r="R1627" s="180"/>
      <c r="S1627" s="186"/>
    </row>
    <row r="1628" spans="1:19" ht="15" hidden="1" x14ac:dyDescent="0.25">
      <c r="A1628" s="157"/>
      <c r="B1628" s="187" t="s">
        <v>3145</v>
      </c>
      <c r="C1628" s="188" t="s">
        <v>3146</v>
      </c>
      <c r="D1628" s="187" t="s">
        <v>580</v>
      </c>
      <c r="E1628" s="180"/>
      <c r="F1628" s="189"/>
      <c r="G1628" s="180"/>
      <c r="H1628" s="180"/>
      <c r="I1628" s="199"/>
      <c r="J1628" s="199"/>
      <c r="K1628" s="180"/>
      <c r="L1628" s="180"/>
      <c r="M1628" s="180"/>
      <c r="N1628" s="201"/>
      <c r="O1628" s="180"/>
      <c r="P1628" s="180"/>
      <c r="Q1628" s="180"/>
      <c r="R1628" s="180"/>
      <c r="S1628" s="186"/>
    </row>
    <row r="1629" spans="1:19" ht="15" hidden="1" x14ac:dyDescent="0.25">
      <c r="A1629" s="157"/>
      <c r="B1629" s="187" t="s">
        <v>3147</v>
      </c>
      <c r="C1629" s="188" t="s">
        <v>2975</v>
      </c>
      <c r="D1629" s="187" t="s">
        <v>3148</v>
      </c>
      <c r="E1629" s="180"/>
      <c r="F1629" s="189"/>
      <c r="G1629" s="180"/>
      <c r="H1629" s="180"/>
      <c r="I1629" s="199"/>
      <c r="J1629" s="199"/>
      <c r="K1629" s="180"/>
      <c r="L1629" s="180"/>
      <c r="M1629" s="180"/>
      <c r="N1629" s="201"/>
      <c r="O1629" s="180"/>
      <c r="P1629" s="180"/>
      <c r="Q1629" s="180"/>
      <c r="R1629" s="180"/>
      <c r="S1629" s="186"/>
    </row>
    <row r="1630" spans="1:19" ht="15" hidden="1" x14ac:dyDescent="0.25">
      <c r="A1630" s="157"/>
      <c r="B1630" s="187" t="s">
        <v>3149</v>
      </c>
      <c r="C1630" s="188" t="s">
        <v>3150</v>
      </c>
      <c r="D1630" s="187" t="s">
        <v>1206</v>
      </c>
      <c r="E1630" s="180"/>
      <c r="F1630" s="189"/>
      <c r="G1630" s="180"/>
      <c r="H1630" s="180"/>
      <c r="I1630" s="199"/>
      <c r="J1630" s="199"/>
      <c r="K1630" s="180"/>
      <c r="L1630" s="180"/>
      <c r="M1630" s="180"/>
      <c r="N1630" s="201"/>
      <c r="O1630" s="180"/>
      <c r="P1630" s="180"/>
      <c r="Q1630" s="180"/>
      <c r="R1630" s="180"/>
      <c r="S1630" s="186"/>
    </row>
    <row r="1631" spans="1:19" ht="15" hidden="1" x14ac:dyDescent="0.25">
      <c r="A1631" s="157"/>
      <c r="B1631" s="187" t="s">
        <v>3151</v>
      </c>
      <c r="C1631" s="188" t="s">
        <v>3111</v>
      </c>
      <c r="D1631" s="187" t="s">
        <v>3152</v>
      </c>
      <c r="E1631" s="180"/>
      <c r="F1631" s="189"/>
      <c r="G1631" s="180"/>
      <c r="H1631" s="180"/>
      <c r="I1631" s="199"/>
      <c r="J1631" s="199"/>
      <c r="K1631" s="180"/>
      <c r="L1631" s="180"/>
      <c r="M1631" s="180"/>
      <c r="N1631" s="201"/>
      <c r="O1631" s="180"/>
      <c r="P1631" s="180"/>
      <c r="Q1631" s="180"/>
      <c r="R1631" s="180"/>
      <c r="S1631" s="186"/>
    </row>
    <row r="1632" spans="1:19" ht="15" hidden="1" x14ac:dyDescent="0.25">
      <c r="A1632" s="157"/>
      <c r="B1632" s="187" t="s">
        <v>3153</v>
      </c>
      <c r="C1632" s="188" t="s">
        <v>3154</v>
      </c>
      <c r="D1632" s="187" t="s">
        <v>1352</v>
      </c>
      <c r="E1632" s="180"/>
      <c r="F1632" s="189"/>
      <c r="G1632" s="180"/>
      <c r="H1632" s="180"/>
      <c r="I1632" s="199"/>
      <c r="J1632" s="199"/>
      <c r="K1632" s="180"/>
      <c r="L1632" s="180"/>
      <c r="M1632" s="180"/>
      <c r="N1632" s="201"/>
      <c r="O1632" s="180"/>
      <c r="P1632" s="180"/>
      <c r="Q1632" s="180"/>
      <c r="R1632" s="180"/>
      <c r="S1632" s="186"/>
    </row>
    <row r="1633" spans="1:19" ht="15" hidden="1" x14ac:dyDescent="0.25">
      <c r="A1633" s="157"/>
      <c r="B1633" s="187" t="s">
        <v>3155</v>
      </c>
      <c r="C1633" s="188" t="s">
        <v>3156</v>
      </c>
      <c r="D1633" s="187" t="s">
        <v>1352</v>
      </c>
      <c r="E1633" s="180"/>
      <c r="F1633" s="189"/>
      <c r="G1633" s="180"/>
      <c r="H1633" s="180"/>
      <c r="I1633" s="199"/>
      <c r="J1633" s="199"/>
      <c r="K1633" s="180"/>
      <c r="L1633" s="180"/>
      <c r="M1633" s="180"/>
      <c r="N1633" s="201"/>
      <c r="O1633" s="180"/>
      <c r="P1633" s="180"/>
      <c r="Q1633" s="180"/>
      <c r="R1633" s="180"/>
      <c r="S1633" s="186"/>
    </row>
    <row r="1634" spans="1:19" ht="15" hidden="1" x14ac:dyDescent="0.25">
      <c r="A1634" s="157"/>
      <c r="B1634" s="187" t="s">
        <v>3157</v>
      </c>
      <c r="C1634" s="188" t="s">
        <v>3158</v>
      </c>
      <c r="D1634" s="187" t="s">
        <v>1352</v>
      </c>
      <c r="E1634" s="180"/>
      <c r="F1634" s="189"/>
      <c r="G1634" s="180"/>
      <c r="H1634" s="180"/>
      <c r="I1634" s="199"/>
      <c r="J1634" s="199"/>
      <c r="K1634" s="180"/>
      <c r="L1634" s="180"/>
      <c r="M1634" s="180"/>
      <c r="N1634" s="201"/>
      <c r="O1634" s="180"/>
      <c r="P1634" s="180"/>
      <c r="Q1634" s="180"/>
      <c r="R1634" s="180"/>
      <c r="S1634" s="186"/>
    </row>
    <row r="1635" spans="1:19" ht="15" hidden="1" x14ac:dyDescent="0.25">
      <c r="A1635" s="157"/>
      <c r="B1635" s="187" t="s">
        <v>3159</v>
      </c>
      <c r="C1635" s="188" t="s">
        <v>3160</v>
      </c>
      <c r="D1635" s="187" t="s">
        <v>1352</v>
      </c>
      <c r="E1635" s="180"/>
      <c r="F1635" s="189"/>
      <c r="G1635" s="180"/>
      <c r="H1635" s="180"/>
      <c r="I1635" s="199"/>
      <c r="J1635" s="199"/>
      <c r="K1635" s="180"/>
      <c r="L1635" s="180"/>
      <c r="M1635" s="180"/>
      <c r="N1635" s="201"/>
      <c r="O1635" s="180"/>
      <c r="P1635" s="180"/>
      <c r="Q1635" s="180"/>
      <c r="R1635" s="180"/>
      <c r="S1635" s="186"/>
    </row>
    <row r="1636" spans="1:19" ht="15" hidden="1" x14ac:dyDescent="0.25">
      <c r="A1636" s="157"/>
      <c r="B1636" s="187" t="s">
        <v>3161</v>
      </c>
      <c r="C1636" s="188" t="s">
        <v>3162</v>
      </c>
      <c r="D1636" s="187" t="s">
        <v>1352</v>
      </c>
      <c r="E1636" s="180"/>
      <c r="F1636" s="189"/>
      <c r="G1636" s="180"/>
      <c r="H1636" s="180"/>
      <c r="I1636" s="199"/>
      <c r="J1636" s="199"/>
      <c r="K1636" s="180"/>
      <c r="L1636" s="180"/>
      <c r="M1636" s="180"/>
      <c r="N1636" s="201"/>
      <c r="O1636" s="180"/>
      <c r="P1636" s="180"/>
      <c r="Q1636" s="180"/>
      <c r="R1636" s="180"/>
      <c r="S1636" s="186"/>
    </row>
    <row r="1637" spans="1:19" ht="15" hidden="1" x14ac:dyDescent="0.25">
      <c r="A1637" s="157"/>
      <c r="B1637" s="187" t="s">
        <v>3163</v>
      </c>
      <c r="C1637" s="188" t="s">
        <v>3164</v>
      </c>
      <c r="D1637" s="187" t="s">
        <v>1352</v>
      </c>
      <c r="E1637" s="180"/>
      <c r="F1637" s="189"/>
      <c r="G1637" s="180"/>
      <c r="H1637" s="180"/>
      <c r="I1637" s="199"/>
      <c r="J1637" s="199"/>
      <c r="K1637" s="180"/>
      <c r="L1637" s="180"/>
      <c r="M1637" s="180"/>
      <c r="N1637" s="201"/>
      <c r="O1637" s="180"/>
      <c r="P1637" s="180"/>
      <c r="Q1637" s="180"/>
      <c r="R1637" s="180"/>
      <c r="S1637" s="186"/>
    </row>
    <row r="1638" spans="1:19" ht="15" hidden="1" x14ac:dyDescent="0.25">
      <c r="A1638" s="157"/>
      <c r="B1638" s="187" t="s">
        <v>3165</v>
      </c>
      <c r="C1638" s="188" t="s">
        <v>3166</v>
      </c>
      <c r="D1638" s="187" t="s">
        <v>1352</v>
      </c>
      <c r="E1638" s="180"/>
      <c r="F1638" s="189"/>
      <c r="G1638" s="180"/>
      <c r="H1638" s="180"/>
      <c r="I1638" s="199"/>
      <c r="J1638" s="199"/>
      <c r="K1638" s="180"/>
      <c r="L1638" s="180"/>
      <c r="M1638" s="180"/>
      <c r="N1638" s="201"/>
      <c r="O1638" s="180"/>
      <c r="P1638" s="180"/>
      <c r="Q1638" s="180"/>
      <c r="R1638" s="180"/>
      <c r="S1638" s="186"/>
    </row>
    <row r="1639" spans="1:19" ht="15" hidden="1" x14ac:dyDescent="0.25">
      <c r="A1639" s="157"/>
      <c r="B1639" s="187" t="s">
        <v>3167</v>
      </c>
      <c r="C1639" s="188" t="s">
        <v>3168</v>
      </c>
      <c r="D1639" s="187" t="s">
        <v>1352</v>
      </c>
      <c r="E1639" s="180"/>
      <c r="F1639" s="189"/>
      <c r="G1639" s="180"/>
      <c r="H1639" s="180"/>
      <c r="I1639" s="199"/>
      <c r="J1639" s="199"/>
      <c r="K1639" s="180"/>
      <c r="L1639" s="180"/>
      <c r="M1639" s="180"/>
      <c r="N1639" s="201"/>
      <c r="O1639" s="180"/>
      <c r="P1639" s="180"/>
      <c r="Q1639" s="180"/>
      <c r="R1639" s="180"/>
      <c r="S1639" s="186"/>
    </row>
    <row r="1640" spans="1:19" ht="15" hidden="1" x14ac:dyDescent="0.25">
      <c r="A1640" s="157"/>
      <c r="B1640" s="187" t="s">
        <v>3169</v>
      </c>
      <c r="C1640" s="188" t="s">
        <v>3170</v>
      </c>
      <c r="D1640" s="187" t="s">
        <v>3171</v>
      </c>
      <c r="E1640" s="180"/>
      <c r="F1640" s="189"/>
      <c r="G1640" s="180"/>
      <c r="H1640" s="180"/>
      <c r="I1640" s="199"/>
      <c r="J1640" s="199"/>
      <c r="K1640" s="180"/>
      <c r="L1640" s="180"/>
      <c r="M1640" s="180"/>
      <c r="N1640" s="201"/>
      <c r="O1640" s="180"/>
      <c r="P1640" s="180"/>
      <c r="Q1640" s="180"/>
      <c r="R1640" s="180"/>
      <c r="S1640" s="186"/>
    </row>
    <row r="1641" spans="1:19" ht="15" hidden="1" x14ac:dyDescent="0.25">
      <c r="A1641" s="157"/>
      <c r="B1641" s="187" t="s">
        <v>3172</v>
      </c>
      <c r="C1641" s="188" t="s">
        <v>3173</v>
      </c>
      <c r="D1641" s="187" t="s">
        <v>3174</v>
      </c>
      <c r="E1641" s="180"/>
      <c r="F1641" s="189"/>
      <c r="G1641" s="180"/>
      <c r="H1641" s="180"/>
      <c r="I1641" s="199"/>
      <c r="J1641" s="199"/>
      <c r="K1641" s="180"/>
      <c r="L1641" s="180"/>
      <c r="M1641" s="180"/>
      <c r="N1641" s="201"/>
      <c r="O1641" s="180"/>
      <c r="P1641" s="180"/>
      <c r="Q1641" s="180"/>
      <c r="R1641" s="180"/>
      <c r="S1641" s="186"/>
    </row>
    <row r="1642" spans="1:19" ht="15" hidden="1" x14ac:dyDescent="0.25">
      <c r="A1642" s="157"/>
      <c r="B1642" s="187" t="s">
        <v>3175</v>
      </c>
      <c r="C1642" s="188" t="s">
        <v>3176</v>
      </c>
      <c r="D1642" s="187" t="s">
        <v>3177</v>
      </c>
      <c r="E1642" s="180"/>
      <c r="F1642" s="189"/>
      <c r="G1642" s="180"/>
      <c r="H1642" s="180"/>
      <c r="I1642" s="199"/>
      <c r="J1642" s="199"/>
      <c r="K1642" s="180"/>
      <c r="L1642" s="180"/>
      <c r="M1642" s="180"/>
      <c r="N1642" s="201"/>
      <c r="O1642" s="180"/>
      <c r="P1642" s="180"/>
      <c r="Q1642" s="180"/>
      <c r="R1642" s="180"/>
      <c r="S1642" s="186"/>
    </row>
    <row r="1643" spans="1:19" ht="15" hidden="1" x14ac:dyDescent="0.25">
      <c r="A1643" s="157"/>
      <c r="B1643" s="187" t="s">
        <v>3178</v>
      </c>
      <c r="C1643" s="188" t="s">
        <v>242</v>
      </c>
      <c r="D1643" s="187" t="s">
        <v>3179</v>
      </c>
      <c r="E1643" s="180"/>
      <c r="F1643" s="189"/>
      <c r="G1643" s="180"/>
      <c r="H1643" s="180"/>
      <c r="I1643" s="199"/>
      <c r="J1643" s="199"/>
      <c r="K1643" s="180"/>
      <c r="L1643" s="180"/>
      <c r="M1643" s="180"/>
      <c r="N1643" s="201"/>
      <c r="O1643" s="180"/>
      <c r="P1643" s="180"/>
      <c r="Q1643" s="180"/>
      <c r="R1643" s="180"/>
      <c r="S1643" s="186"/>
    </row>
    <row r="1644" spans="1:19" ht="15" hidden="1" x14ac:dyDescent="0.25">
      <c r="A1644" s="157"/>
      <c r="B1644" s="187" t="s">
        <v>3180</v>
      </c>
      <c r="C1644" s="188" t="s">
        <v>3181</v>
      </c>
      <c r="D1644" s="187" t="s">
        <v>3182</v>
      </c>
      <c r="E1644" s="180"/>
      <c r="F1644" s="189"/>
      <c r="G1644" s="180"/>
      <c r="H1644" s="180"/>
      <c r="I1644" s="199"/>
      <c r="J1644" s="199"/>
      <c r="K1644" s="180"/>
      <c r="L1644" s="180"/>
      <c r="M1644" s="180"/>
      <c r="N1644" s="201"/>
      <c r="O1644" s="180"/>
      <c r="P1644" s="180"/>
      <c r="Q1644" s="180"/>
      <c r="R1644" s="180"/>
      <c r="S1644" s="186"/>
    </row>
    <row r="1645" spans="1:19" ht="15" hidden="1" x14ac:dyDescent="0.25">
      <c r="B1645" s="187" t="s">
        <v>3183</v>
      </c>
      <c r="C1645" s="188" t="s">
        <v>3184</v>
      </c>
      <c r="D1645" s="187" t="s">
        <v>3185</v>
      </c>
    </row>
    <row r="1646" spans="1:19" ht="15" hidden="1" x14ac:dyDescent="0.25">
      <c r="A1646" s="157"/>
      <c r="B1646" s="187" t="s">
        <v>3186</v>
      </c>
      <c r="C1646" s="188" t="s">
        <v>3187</v>
      </c>
      <c r="D1646" s="187" t="s">
        <v>3188</v>
      </c>
      <c r="E1646" s="180"/>
      <c r="F1646" s="189"/>
      <c r="G1646" s="180"/>
      <c r="H1646" s="180"/>
      <c r="I1646" s="199"/>
      <c r="J1646" s="199"/>
      <c r="K1646" s="180"/>
      <c r="L1646" s="180"/>
      <c r="M1646" s="180"/>
      <c r="N1646" s="201"/>
      <c r="O1646" s="180"/>
      <c r="P1646" s="180"/>
      <c r="Q1646" s="180"/>
      <c r="R1646" s="180"/>
      <c r="S1646" s="186"/>
    </row>
    <row r="1647" spans="1:19" ht="15" hidden="1" x14ac:dyDescent="0.25">
      <c r="A1647" s="157"/>
      <c r="B1647" s="187" t="s">
        <v>3189</v>
      </c>
      <c r="C1647" s="188" t="s">
        <v>3190</v>
      </c>
      <c r="D1647" s="187" t="s">
        <v>3191</v>
      </c>
      <c r="E1647" s="180"/>
      <c r="F1647" s="189"/>
      <c r="G1647" s="180"/>
      <c r="H1647" s="180"/>
      <c r="I1647" s="199"/>
      <c r="J1647" s="199"/>
      <c r="K1647" s="180"/>
      <c r="L1647" s="180"/>
      <c r="M1647" s="180"/>
      <c r="N1647" s="201"/>
      <c r="O1647" s="180"/>
      <c r="P1647" s="180"/>
      <c r="Q1647" s="180"/>
      <c r="R1647" s="180"/>
      <c r="S1647" s="186"/>
    </row>
    <row r="1648" spans="1:19" ht="15" hidden="1" x14ac:dyDescent="0.25">
      <c r="A1648" s="157"/>
      <c r="B1648" s="187" t="s">
        <v>3192</v>
      </c>
      <c r="C1648" s="188" t="s">
        <v>3193</v>
      </c>
      <c r="D1648" s="187" t="s">
        <v>3194</v>
      </c>
      <c r="E1648" s="180"/>
      <c r="F1648" s="189"/>
      <c r="G1648" s="180"/>
      <c r="H1648" s="180"/>
      <c r="I1648" s="199"/>
      <c r="J1648" s="199"/>
      <c r="K1648" s="180"/>
      <c r="L1648" s="180"/>
      <c r="M1648" s="180"/>
      <c r="N1648" s="201"/>
      <c r="O1648" s="180"/>
      <c r="P1648" s="180"/>
      <c r="Q1648" s="180"/>
      <c r="R1648" s="180"/>
      <c r="S1648" s="186"/>
    </row>
    <row r="1649" spans="1:19" ht="15" hidden="1" x14ac:dyDescent="0.25">
      <c r="A1649" s="157"/>
      <c r="B1649" s="187" t="s">
        <v>3195</v>
      </c>
      <c r="C1649" s="188" t="s">
        <v>3196</v>
      </c>
      <c r="D1649" s="187" t="s">
        <v>3197</v>
      </c>
      <c r="E1649" s="180"/>
      <c r="F1649" s="189"/>
      <c r="G1649" s="180"/>
      <c r="H1649" s="180"/>
      <c r="I1649" s="199"/>
      <c r="J1649" s="199"/>
      <c r="K1649" s="180"/>
      <c r="L1649" s="180"/>
      <c r="M1649" s="180"/>
      <c r="N1649" s="201"/>
      <c r="O1649" s="180"/>
      <c r="P1649" s="180"/>
      <c r="Q1649" s="180"/>
      <c r="R1649" s="180"/>
      <c r="S1649" s="186"/>
    </row>
    <row r="1650" spans="1:19" ht="15" hidden="1" x14ac:dyDescent="0.25">
      <c r="A1650" s="157"/>
      <c r="B1650" s="187" t="s">
        <v>3198</v>
      </c>
      <c r="C1650" s="188" t="s">
        <v>3196</v>
      </c>
      <c r="D1650" s="187" t="s">
        <v>3199</v>
      </c>
      <c r="E1650" s="180"/>
      <c r="F1650" s="189"/>
      <c r="G1650" s="180"/>
      <c r="H1650" s="180"/>
      <c r="I1650" s="199"/>
      <c r="J1650" s="199"/>
      <c r="K1650" s="180"/>
      <c r="L1650" s="180"/>
      <c r="M1650" s="180"/>
      <c r="N1650" s="201"/>
      <c r="O1650" s="180"/>
      <c r="P1650" s="180"/>
      <c r="Q1650" s="180"/>
      <c r="R1650" s="180"/>
      <c r="S1650" s="186"/>
    </row>
    <row r="1651" spans="1:19" ht="15" hidden="1" x14ac:dyDescent="0.25">
      <c r="A1651" s="157"/>
      <c r="B1651" s="187" t="s">
        <v>3200</v>
      </c>
      <c r="C1651" s="188" t="s">
        <v>3201</v>
      </c>
      <c r="D1651" s="187" t="s">
        <v>3202</v>
      </c>
      <c r="E1651" s="180"/>
      <c r="F1651" s="189"/>
      <c r="G1651" s="180"/>
      <c r="H1651" s="180"/>
      <c r="I1651" s="199"/>
      <c r="J1651" s="199"/>
      <c r="K1651" s="180"/>
      <c r="L1651" s="180"/>
      <c r="M1651" s="180"/>
      <c r="N1651" s="201"/>
      <c r="O1651" s="180"/>
      <c r="P1651" s="180"/>
      <c r="Q1651" s="180"/>
      <c r="R1651" s="180"/>
      <c r="S1651" s="186"/>
    </row>
    <row r="1652" spans="1:19" ht="15" hidden="1" x14ac:dyDescent="0.25">
      <c r="A1652" s="157"/>
      <c r="B1652" s="187" t="s">
        <v>3203</v>
      </c>
      <c r="C1652" s="188" t="s">
        <v>3204</v>
      </c>
      <c r="D1652" s="187" t="s">
        <v>3205</v>
      </c>
      <c r="E1652" s="180"/>
      <c r="F1652" s="189"/>
      <c r="G1652" s="180"/>
      <c r="H1652" s="180"/>
      <c r="I1652" s="199"/>
      <c r="J1652" s="199"/>
      <c r="K1652" s="180"/>
      <c r="L1652" s="180"/>
      <c r="M1652" s="180"/>
      <c r="N1652" s="201"/>
      <c r="O1652" s="180"/>
      <c r="P1652" s="180"/>
      <c r="Q1652" s="180"/>
      <c r="R1652" s="180"/>
      <c r="S1652" s="186"/>
    </row>
    <row r="1653" spans="1:19" ht="15" hidden="1" x14ac:dyDescent="0.25">
      <c r="A1653" s="157"/>
      <c r="B1653" s="187" t="s">
        <v>3206</v>
      </c>
      <c r="C1653" s="188" t="s">
        <v>3207</v>
      </c>
      <c r="D1653" s="187" t="s">
        <v>3208</v>
      </c>
      <c r="E1653" s="180"/>
      <c r="F1653" s="189"/>
      <c r="G1653" s="180"/>
      <c r="H1653" s="180"/>
      <c r="I1653" s="199"/>
      <c r="J1653" s="199"/>
      <c r="K1653" s="180"/>
      <c r="L1653" s="180"/>
      <c r="M1653" s="180"/>
      <c r="N1653" s="201"/>
      <c r="O1653" s="180"/>
      <c r="P1653" s="180"/>
      <c r="Q1653" s="180"/>
      <c r="R1653" s="180"/>
      <c r="S1653" s="186"/>
    </row>
    <row r="1654" spans="1:19" ht="15" hidden="1" x14ac:dyDescent="0.25">
      <c r="A1654" s="157"/>
      <c r="B1654" s="187" t="s">
        <v>3209</v>
      </c>
      <c r="C1654" s="188" t="s">
        <v>3210</v>
      </c>
      <c r="D1654" s="187" t="s">
        <v>3211</v>
      </c>
      <c r="E1654" s="180"/>
      <c r="F1654" s="189"/>
      <c r="G1654" s="180"/>
      <c r="H1654" s="180"/>
      <c r="I1654" s="199"/>
      <c r="J1654" s="199"/>
      <c r="K1654" s="180"/>
      <c r="L1654" s="180"/>
      <c r="M1654" s="180"/>
      <c r="N1654" s="201"/>
      <c r="O1654" s="180"/>
      <c r="P1654" s="180"/>
      <c r="Q1654" s="180"/>
      <c r="R1654" s="180"/>
      <c r="S1654" s="186"/>
    </row>
    <row r="1655" spans="1:19" ht="15" hidden="1" x14ac:dyDescent="0.25">
      <c r="A1655" s="157"/>
      <c r="B1655" s="187" t="s">
        <v>3212</v>
      </c>
      <c r="C1655" s="188" t="s">
        <v>3210</v>
      </c>
      <c r="D1655" s="187" t="s">
        <v>3213</v>
      </c>
      <c r="E1655" s="180"/>
      <c r="F1655" s="189"/>
      <c r="G1655" s="180"/>
      <c r="H1655" s="180"/>
      <c r="I1655" s="199"/>
      <c r="J1655" s="199"/>
      <c r="K1655" s="180"/>
      <c r="L1655" s="180"/>
      <c r="M1655" s="180"/>
      <c r="N1655" s="201"/>
      <c r="O1655" s="180"/>
      <c r="P1655" s="180"/>
      <c r="Q1655" s="180"/>
      <c r="R1655" s="180"/>
      <c r="S1655" s="186"/>
    </row>
    <row r="1656" spans="1:19" ht="15" hidden="1" x14ac:dyDescent="0.25">
      <c r="A1656" s="157"/>
      <c r="B1656" s="187" t="s">
        <v>3214</v>
      </c>
      <c r="C1656" s="188" t="s">
        <v>3215</v>
      </c>
      <c r="D1656" s="187" t="s">
        <v>3194</v>
      </c>
      <c r="E1656" s="180"/>
      <c r="F1656" s="189"/>
      <c r="G1656" s="180"/>
      <c r="H1656" s="180"/>
      <c r="I1656" s="199"/>
      <c r="J1656" s="199"/>
      <c r="K1656" s="180"/>
      <c r="L1656" s="180"/>
      <c r="M1656" s="180"/>
      <c r="N1656" s="201"/>
      <c r="O1656" s="180"/>
      <c r="P1656" s="180"/>
      <c r="Q1656" s="180"/>
      <c r="R1656" s="180"/>
      <c r="S1656" s="186"/>
    </row>
    <row r="1657" spans="1:19" ht="15" hidden="1" x14ac:dyDescent="0.25">
      <c r="A1657" s="157"/>
      <c r="B1657" s="187" t="s">
        <v>3216</v>
      </c>
      <c r="C1657" s="188" t="s">
        <v>3217</v>
      </c>
      <c r="D1657" s="187" t="s">
        <v>2285</v>
      </c>
      <c r="E1657" s="180"/>
      <c r="F1657" s="189"/>
      <c r="G1657" s="180"/>
      <c r="H1657" s="180"/>
      <c r="I1657" s="199"/>
      <c r="J1657" s="199"/>
      <c r="K1657" s="180"/>
      <c r="L1657" s="180"/>
      <c r="M1657" s="180"/>
      <c r="N1657" s="201"/>
      <c r="O1657" s="180"/>
      <c r="P1657" s="180"/>
      <c r="Q1657" s="180"/>
      <c r="R1657" s="180"/>
      <c r="S1657" s="186"/>
    </row>
    <row r="1658" spans="1:19" ht="15" hidden="1" x14ac:dyDescent="0.25">
      <c r="A1658" s="157"/>
      <c r="B1658" s="187" t="s">
        <v>3218</v>
      </c>
      <c r="C1658" s="188" t="s">
        <v>3219</v>
      </c>
      <c r="D1658" s="187" t="s">
        <v>2285</v>
      </c>
      <c r="E1658" s="180"/>
      <c r="F1658" s="189"/>
      <c r="G1658" s="180"/>
      <c r="H1658" s="180"/>
      <c r="I1658" s="199"/>
      <c r="J1658" s="199"/>
      <c r="K1658" s="180"/>
      <c r="L1658" s="180"/>
      <c r="M1658" s="180"/>
      <c r="N1658" s="201"/>
      <c r="O1658" s="180"/>
      <c r="P1658" s="180"/>
      <c r="Q1658" s="180"/>
      <c r="R1658" s="180"/>
      <c r="S1658" s="186"/>
    </row>
    <row r="1659" spans="1:19" ht="15" hidden="1" x14ac:dyDescent="0.25">
      <c r="A1659" s="157"/>
      <c r="B1659" s="187" t="s">
        <v>3220</v>
      </c>
      <c r="C1659" s="188" t="s">
        <v>3221</v>
      </c>
      <c r="D1659" s="187" t="s">
        <v>3222</v>
      </c>
      <c r="E1659" s="180"/>
      <c r="F1659" s="189"/>
      <c r="G1659" s="180"/>
      <c r="H1659" s="180"/>
      <c r="I1659" s="199"/>
      <c r="J1659" s="199"/>
      <c r="K1659" s="180"/>
      <c r="L1659" s="180"/>
      <c r="M1659" s="180"/>
      <c r="N1659" s="201"/>
      <c r="O1659" s="180"/>
      <c r="P1659" s="180"/>
      <c r="Q1659" s="180"/>
      <c r="R1659" s="180"/>
      <c r="S1659" s="186"/>
    </row>
    <row r="1660" spans="1:19" ht="15" hidden="1" x14ac:dyDescent="0.25">
      <c r="A1660" s="157"/>
      <c r="B1660" s="187" t="s">
        <v>3223</v>
      </c>
      <c r="C1660" s="188" t="s">
        <v>3224</v>
      </c>
      <c r="D1660" s="187" t="s">
        <v>2285</v>
      </c>
      <c r="E1660" s="180"/>
      <c r="F1660" s="189"/>
      <c r="G1660" s="180"/>
      <c r="H1660" s="180"/>
      <c r="I1660" s="199"/>
      <c r="J1660" s="199"/>
      <c r="K1660" s="180"/>
      <c r="L1660" s="180"/>
      <c r="M1660" s="180"/>
      <c r="N1660" s="201"/>
      <c r="O1660" s="180"/>
      <c r="P1660" s="180"/>
      <c r="Q1660" s="180"/>
      <c r="R1660" s="180"/>
      <c r="S1660" s="186"/>
    </row>
    <row r="1661" spans="1:19" ht="15" hidden="1" x14ac:dyDescent="0.25">
      <c r="A1661" s="157"/>
      <c r="B1661" s="187" t="s">
        <v>3225</v>
      </c>
      <c r="C1661" s="188" t="s">
        <v>3226</v>
      </c>
      <c r="D1661" s="187" t="s">
        <v>2285</v>
      </c>
      <c r="E1661" s="180"/>
      <c r="F1661" s="189"/>
      <c r="G1661" s="180"/>
      <c r="H1661" s="180"/>
      <c r="I1661" s="199"/>
      <c r="J1661" s="199"/>
      <c r="K1661" s="180"/>
      <c r="L1661" s="180"/>
      <c r="M1661" s="180"/>
      <c r="N1661" s="201"/>
      <c r="O1661" s="180"/>
      <c r="P1661" s="180"/>
      <c r="Q1661" s="180"/>
      <c r="R1661" s="180"/>
      <c r="S1661" s="186"/>
    </row>
    <row r="1662" spans="1:19" ht="15" hidden="1" x14ac:dyDescent="0.25">
      <c r="A1662" s="157"/>
      <c r="B1662" s="187" t="s">
        <v>3227</v>
      </c>
      <c r="C1662" s="188" t="s">
        <v>3228</v>
      </c>
      <c r="D1662" s="187" t="s">
        <v>2285</v>
      </c>
      <c r="E1662" s="180"/>
      <c r="F1662" s="189"/>
      <c r="G1662" s="180"/>
      <c r="H1662" s="180"/>
      <c r="I1662" s="199"/>
      <c r="J1662" s="199"/>
      <c r="K1662" s="180"/>
      <c r="L1662" s="180"/>
      <c r="M1662" s="180"/>
      <c r="N1662" s="201"/>
      <c r="O1662" s="180"/>
      <c r="P1662" s="180"/>
      <c r="Q1662" s="180"/>
      <c r="R1662" s="180"/>
      <c r="S1662" s="186"/>
    </row>
    <row r="1663" spans="1:19" ht="15" hidden="1" x14ac:dyDescent="0.25">
      <c r="A1663" s="157"/>
      <c r="B1663" s="187" t="s">
        <v>3229</v>
      </c>
      <c r="C1663" s="188" t="s">
        <v>3230</v>
      </c>
      <c r="D1663" s="187" t="s">
        <v>2285</v>
      </c>
      <c r="E1663" s="180"/>
      <c r="F1663" s="189"/>
      <c r="G1663" s="180"/>
      <c r="H1663" s="180"/>
      <c r="I1663" s="199"/>
      <c r="J1663" s="199"/>
      <c r="K1663" s="180"/>
      <c r="L1663" s="180"/>
      <c r="M1663" s="180"/>
      <c r="N1663" s="201"/>
      <c r="O1663" s="180"/>
      <c r="P1663" s="180"/>
      <c r="Q1663" s="180"/>
      <c r="R1663" s="180"/>
      <c r="S1663" s="186"/>
    </row>
    <row r="1664" spans="1:19" ht="15" hidden="1" x14ac:dyDescent="0.25">
      <c r="A1664" s="157"/>
      <c r="B1664" s="187" t="s">
        <v>3231</v>
      </c>
      <c r="C1664" s="188" t="s">
        <v>3232</v>
      </c>
      <c r="D1664" s="187" t="s">
        <v>2285</v>
      </c>
      <c r="E1664" s="180"/>
      <c r="F1664" s="189"/>
      <c r="G1664" s="180"/>
      <c r="H1664" s="180"/>
      <c r="I1664" s="199"/>
      <c r="J1664" s="199"/>
      <c r="K1664" s="180"/>
      <c r="L1664" s="180"/>
      <c r="M1664" s="180"/>
      <c r="N1664" s="201"/>
      <c r="O1664" s="180"/>
      <c r="P1664" s="180"/>
      <c r="Q1664" s="180"/>
      <c r="R1664" s="180"/>
      <c r="S1664" s="186"/>
    </row>
    <row r="1665" spans="1:19" ht="15" hidden="1" x14ac:dyDescent="0.25">
      <c r="A1665" s="157"/>
      <c r="B1665" s="187" t="s">
        <v>3233</v>
      </c>
      <c r="C1665" s="188" t="s">
        <v>3234</v>
      </c>
      <c r="D1665" s="187" t="s">
        <v>2285</v>
      </c>
      <c r="E1665" s="180"/>
      <c r="F1665" s="189"/>
      <c r="G1665" s="180"/>
      <c r="H1665" s="180"/>
      <c r="I1665" s="199"/>
      <c r="J1665" s="199"/>
      <c r="K1665" s="180"/>
      <c r="L1665" s="180"/>
      <c r="M1665" s="180"/>
      <c r="N1665" s="201"/>
      <c r="O1665" s="180"/>
      <c r="P1665" s="180"/>
      <c r="Q1665" s="180"/>
      <c r="R1665" s="180"/>
      <c r="S1665" s="186"/>
    </row>
    <row r="1666" spans="1:19" ht="15" hidden="1" x14ac:dyDescent="0.25">
      <c r="A1666" s="157"/>
      <c r="B1666" s="187" t="s">
        <v>3235</v>
      </c>
      <c r="C1666" s="188" t="s">
        <v>3236</v>
      </c>
      <c r="D1666" s="187" t="s">
        <v>2285</v>
      </c>
      <c r="E1666" s="180"/>
      <c r="F1666" s="189"/>
      <c r="G1666" s="180"/>
      <c r="H1666" s="180"/>
      <c r="I1666" s="199"/>
      <c r="J1666" s="199"/>
      <c r="K1666" s="180"/>
      <c r="L1666" s="180"/>
      <c r="M1666" s="180"/>
      <c r="N1666" s="201"/>
      <c r="O1666" s="180"/>
      <c r="P1666" s="180"/>
      <c r="Q1666" s="180"/>
      <c r="R1666" s="180"/>
      <c r="S1666" s="186"/>
    </row>
    <row r="1667" spans="1:19" ht="15" hidden="1" x14ac:dyDescent="0.25">
      <c r="A1667" s="157"/>
      <c r="B1667" s="187" t="s">
        <v>3237</v>
      </c>
      <c r="C1667" s="188" t="s">
        <v>3238</v>
      </c>
      <c r="D1667" s="187" t="s">
        <v>2285</v>
      </c>
      <c r="E1667" s="180"/>
      <c r="F1667" s="189"/>
      <c r="G1667" s="180"/>
      <c r="H1667" s="180"/>
      <c r="I1667" s="199"/>
      <c r="J1667" s="199"/>
      <c r="K1667" s="180"/>
      <c r="L1667" s="180"/>
      <c r="M1667" s="180"/>
      <c r="N1667" s="201"/>
      <c r="O1667" s="180"/>
      <c r="P1667" s="180"/>
      <c r="Q1667" s="180"/>
      <c r="R1667" s="180"/>
      <c r="S1667" s="186"/>
    </row>
    <row r="1668" spans="1:19" ht="15" hidden="1" x14ac:dyDescent="0.25">
      <c r="A1668" s="157"/>
      <c r="B1668" s="187" t="s">
        <v>3239</v>
      </c>
      <c r="C1668" s="188" t="s">
        <v>3240</v>
      </c>
      <c r="D1668" s="187" t="s">
        <v>2285</v>
      </c>
      <c r="E1668" s="180"/>
      <c r="F1668" s="189"/>
      <c r="G1668" s="180"/>
      <c r="H1668" s="180"/>
      <c r="I1668" s="199"/>
      <c r="J1668" s="199"/>
      <c r="K1668" s="180"/>
      <c r="L1668" s="180"/>
      <c r="M1668" s="180"/>
      <c r="N1668" s="201"/>
      <c r="O1668" s="180"/>
      <c r="P1668" s="180"/>
      <c r="Q1668" s="180"/>
      <c r="R1668" s="180"/>
      <c r="S1668" s="186"/>
    </row>
    <row r="1669" spans="1:19" ht="15" hidden="1" x14ac:dyDescent="0.25">
      <c r="A1669" s="157"/>
      <c r="B1669" s="187" t="s">
        <v>3241</v>
      </c>
      <c r="C1669" s="188" t="s">
        <v>3242</v>
      </c>
      <c r="D1669" s="187" t="s">
        <v>2285</v>
      </c>
      <c r="E1669" s="180"/>
      <c r="F1669" s="189"/>
      <c r="G1669" s="180"/>
      <c r="H1669" s="180"/>
      <c r="I1669" s="199"/>
      <c r="J1669" s="199"/>
      <c r="K1669" s="180"/>
      <c r="L1669" s="180"/>
      <c r="M1669" s="180"/>
      <c r="N1669" s="201"/>
      <c r="O1669" s="180"/>
      <c r="P1669" s="180"/>
      <c r="Q1669" s="180"/>
      <c r="R1669" s="180"/>
      <c r="S1669" s="186"/>
    </row>
    <row r="1670" spans="1:19" ht="15" hidden="1" x14ac:dyDescent="0.25">
      <c r="A1670" s="157"/>
      <c r="B1670" s="187" t="s">
        <v>3243</v>
      </c>
      <c r="C1670" s="188" t="s">
        <v>3244</v>
      </c>
      <c r="D1670" s="187" t="s">
        <v>2285</v>
      </c>
      <c r="E1670" s="180"/>
      <c r="F1670" s="189"/>
      <c r="G1670" s="180"/>
      <c r="H1670" s="180"/>
      <c r="I1670" s="199"/>
      <c r="J1670" s="199"/>
      <c r="K1670" s="180"/>
      <c r="L1670" s="180"/>
      <c r="M1670" s="180"/>
      <c r="N1670" s="201"/>
      <c r="O1670" s="180"/>
      <c r="P1670" s="180"/>
      <c r="Q1670" s="180"/>
      <c r="R1670" s="180"/>
      <c r="S1670" s="186"/>
    </row>
    <row r="1671" spans="1:19" ht="15" hidden="1" x14ac:dyDescent="0.25">
      <c r="A1671" s="157"/>
      <c r="B1671" s="187" t="s">
        <v>3245</v>
      </c>
      <c r="C1671" s="188" t="s">
        <v>3246</v>
      </c>
      <c r="D1671" s="187" t="s">
        <v>2285</v>
      </c>
      <c r="E1671" s="180"/>
      <c r="F1671" s="189"/>
      <c r="G1671" s="180"/>
      <c r="H1671" s="180"/>
      <c r="I1671" s="199"/>
      <c r="J1671" s="199"/>
      <c r="K1671" s="180"/>
      <c r="L1671" s="180"/>
      <c r="M1671" s="180"/>
      <c r="N1671" s="201"/>
      <c r="O1671" s="180"/>
      <c r="P1671" s="180"/>
      <c r="Q1671" s="180"/>
      <c r="R1671" s="180"/>
      <c r="S1671" s="186"/>
    </row>
    <row r="1672" spans="1:19" ht="15" hidden="1" x14ac:dyDescent="0.25">
      <c r="A1672" s="157"/>
      <c r="B1672" s="187" t="s">
        <v>3247</v>
      </c>
      <c r="C1672" s="188" t="s">
        <v>3248</v>
      </c>
      <c r="D1672" s="187" t="s">
        <v>2285</v>
      </c>
      <c r="E1672" s="180"/>
      <c r="F1672" s="189"/>
      <c r="G1672" s="180"/>
      <c r="H1672" s="180"/>
      <c r="I1672" s="199"/>
      <c r="J1672" s="199"/>
      <c r="K1672" s="180"/>
      <c r="L1672" s="180"/>
      <c r="M1672" s="180"/>
      <c r="N1672" s="201"/>
      <c r="O1672" s="180"/>
      <c r="P1672" s="180"/>
      <c r="Q1672" s="180"/>
      <c r="R1672" s="180"/>
      <c r="S1672" s="186"/>
    </row>
    <row r="1673" spans="1:19" ht="15" hidden="1" x14ac:dyDescent="0.25">
      <c r="A1673" s="157"/>
      <c r="B1673" s="187" t="s">
        <v>3249</v>
      </c>
      <c r="C1673" s="188" t="s">
        <v>3250</v>
      </c>
      <c r="D1673" s="187" t="s">
        <v>2285</v>
      </c>
      <c r="E1673" s="180"/>
      <c r="F1673" s="189"/>
      <c r="G1673" s="180"/>
      <c r="H1673" s="180"/>
      <c r="I1673" s="199"/>
      <c r="J1673" s="199"/>
      <c r="K1673" s="180"/>
      <c r="L1673" s="180"/>
      <c r="M1673" s="180"/>
      <c r="N1673" s="201"/>
      <c r="O1673" s="180"/>
      <c r="P1673" s="180"/>
      <c r="Q1673" s="180"/>
      <c r="R1673" s="180"/>
      <c r="S1673" s="186"/>
    </row>
    <row r="1674" spans="1:19" ht="15" hidden="1" x14ac:dyDescent="0.25">
      <c r="A1674" s="157"/>
      <c r="B1674" s="187" t="s">
        <v>3251</v>
      </c>
      <c r="C1674" s="188" t="s">
        <v>3252</v>
      </c>
      <c r="D1674" s="187" t="s">
        <v>2285</v>
      </c>
      <c r="E1674" s="180"/>
      <c r="F1674" s="189"/>
      <c r="G1674" s="180"/>
      <c r="H1674" s="180"/>
      <c r="I1674" s="199"/>
      <c r="J1674" s="199"/>
      <c r="K1674" s="180"/>
      <c r="L1674" s="180"/>
      <c r="M1674" s="180"/>
      <c r="N1674" s="201"/>
      <c r="O1674" s="180"/>
      <c r="P1674" s="180"/>
      <c r="Q1674" s="180"/>
      <c r="R1674" s="180"/>
      <c r="S1674" s="186"/>
    </row>
    <row r="1675" spans="1:19" ht="15" hidden="1" x14ac:dyDescent="0.25">
      <c r="A1675" s="157"/>
      <c r="B1675" s="187" t="s">
        <v>3253</v>
      </c>
      <c r="C1675" s="188" t="s">
        <v>3254</v>
      </c>
      <c r="D1675" s="187" t="s">
        <v>2285</v>
      </c>
      <c r="E1675" s="180"/>
      <c r="F1675" s="189"/>
      <c r="G1675" s="180"/>
      <c r="H1675" s="180"/>
      <c r="I1675" s="199"/>
      <c r="J1675" s="199"/>
      <c r="K1675" s="180"/>
      <c r="L1675" s="180"/>
      <c r="M1675" s="180"/>
      <c r="N1675" s="201"/>
      <c r="O1675" s="180"/>
      <c r="P1675" s="180"/>
      <c r="Q1675" s="180"/>
      <c r="R1675" s="180"/>
      <c r="S1675" s="186"/>
    </row>
    <row r="1676" spans="1:19" ht="15" hidden="1" x14ac:dyDescent="0.25">
      <c r="A1676" s="157"/>
      <c r="B1676" s="187" t="s">
        <v>3255</v>
      </c>
      <c r="C1676" s="188" t="s">
        <v>3256</v>
      </c>
      <c r="D1676" s="187" t="s">
        <v>2285</v>
      </c>
      <c r="E1676" s="180"/>
      <c r="F1676" s="189"/>
      <c r="G1676" s="180"/>
      <c r="H1676" s="180"/>
      <c r="I1676" s="199"/>
      <c r="J1676" s="199"/>
      <c r="K1676" s="180"/>
      <c r="L1676" s="180"/>
      <c r="M1676" s="180"/>
      <c r="N1676" s="201"/>
      <c r="O1676" s="180"/>
      <c r="P1676" s="180"/>
      <c r="Q1676" s="180"/>
      <c r="R1676" s="180"/>
      <c r="S1676" s="186"/>
    </row>
    <row r="1677" spans="1:19" ht="15" hidden="1" x14ac:dyDescent="0.25">
      <c r="A1677" s="157"/>
      <c r="B1677" s="187" t="s">
        <v>3257</v>
      </c>
      <c r="C1677" s="188" t="s">
        <v>3258</v>
      </c>
      <c r="D1677" s="187" t="s">
        <v>2285</v>
      </c>
      <c r="E1677" s="180"/>
      <c r="F1677" s="189"/>
      <c r="G1677" s="180"/>
      <c r="H1677" s="180"/>
      <c r="I1677" s="199"/>
      <c r="J1677" s="199"/>
      <c r="K1677" s="180"/>
      <c r="L1677" s="180"/>
      <c r="M1677" s="180"/>
      <c r="N1677" s="201"/>
      <c r="O1677" s="180"/>
      <c r="P1677" s="180"/>
      <c r="Q1677" s="180"/>
      <c r="R1677" s="180"/>
      <c r="S1677" s="186"/>
    </row>
    <row r="1678" spans="1:19" ht="15" hidden="1" x14ac:dyDescent="0.25">
      <c r="A1678" s="157"/>
      <c r="B1678" s="187" t="s">
        <v>3259</v>
      </c>
      <c r="C1678" s="188" t="s">
        <v>3260</v>
      </c>
      <c r="D1678" s="187" t="s">
        <v>2285</v>
      </c>
      <c r="E1678" s="180"/>
      <c r="F1678" s="189"/>
      <c r="G1678" s="180"/>
      <c r="H1678" s="180"/>
      <c r="I1678" s="199"/>
      <c r="J1678" s="199"/>
      <c r="K1678" s="180"/>
      <c r="L1678" s="180"/>
      <c r="M1678" s="180"/>
      <c r="N1678" s="201"/>
      <c r="O1678" s="180"/>
      <c r="P1678" s="180"/>
      <c r="Q1678" s="180"/>
      <c r="R1678" s="180"/>
      <c r="S1678" s="186"/>
    </row>
    <row r="1679" spans="1:19" ht="15" hidden="1" x14ac:dyDescent="0.25">
      <c r="A1679" s="157"/>
      <c r="B1679" s="187" t="s">
        <v>3261</v>
      </c>
      <c r="C1679" s="188" t="s">
        <v>3262</v>
      </c>
      <c r="D1679" s="187" t="s">
        <v>2285</v>
      </c>
      <c r="E1679" s="180"/>
      <c r="F1679" s="189"/>
      <c r="G1679" s="180"/>
      <c r="H1679" s="180"/>
      <c r="I1679" s="199"/>
      <c r="J1679" s="199"/>
      <c r="K1679" s="180"/>
      <c r="L1679" s="180"/>
      <c r="M1679" s="180"/>
      <c r="N1679" s="201"/>
      <c r="O1679" s="180"/>
      <c r="P1679" s="180"/>
      <c r="Q1679" s="180"/>
      <c r="R1679" s="180"/>
      <c r="S1679" s="186"/>
    </row>
    <row r="1680" spans="1:19" ht="15" hidden="1" x14ac:dyDescent="0.25">
      <c r="A1680" s="157"/>
      <c r="B1680" s="187" t="s">
        <v>3263</v>
      </c>
      <c r="C1680" s="188" t="s">
        <v>3264</v>
      </c>
      <c r="D1680" s="187" t="s">
        <v>2285</v>
      </c>
      <c r="E1680" s="180"/>
      <c r="F1680" s="189"/>
      <c r="G1680" s="180"/>
      <c r="H1680" s="180"/>
      <c r="I1680" s="199"/>
      <c r="J1680" s="199"/>
      <c r="K1680" s="180"/>
      <c r="L1680" s="180"/>
      <c r="M1680" s="180"/>
      <c r="N1680" s="201"/>
      <c r="O1680" s="180"/>
      <c r="P1680" s="180"/>
      <c r="Q1680" s="180"/>
      <c r="R1680" s="180"/>
      <c r="S1680" s="186"/>
    </row>
    <row r="1681" spans="1:19" ht="15" hidden="1" x14ac:dyDescent="0.25">
      <c r="A1681" s="157"/>
      <c r="B1681" s="187" t="s">
        <v>3265</v>
      </c>
      <c r="C1681" s="188" t="s">
        <v>3266</v>
      </c>
      <c r="D1681" s="187" t="s">
        <v>2285</v>
      </c>
      <c r="E1681" s="180"/>
      <c r="F1681" s="189"/>
      <c r="G1681" s="180"/>
      <c r="H1681" s="180"/>
      <c r="I1681" s="199"/>
      <c r="J1681" s="199"/>
      <c r="K1681" s="180"/>
      <c r="L1681" s="180"/>
      <c r="M1681" s="180"/>
      <c r="N1681" s="201"/>
      <c r="O1681" s="180"/>
      <c r="P1681" s="180"/>
      <c r="Q1681" s="180"/>
      <c r="R1681" s="180"/>
      <c r="S1681" s="186"/>
    </row>
    <row r="1682" spans="1:19" ht="15" hidden="1" x14ac:dyDescent="0.25">
      <c r="A1682" s="157"/>
      <c r="B1682" s="187" t="s">
        <v>3267</v>
      </c>
      <c r="C1682" s="188" t="s">
        <v>3268</v>
      </c>
      <c r="D1682" s="187" t="s">
        <v>2285</v>
      </c>
      <c r="E1682" s="180"/>
      <c r="F1682" s="189"/>
      <c r="G1682" s="180"/>
      <c r="H1682" s="180"/>
      <c r="I1682" s="199"/>
      <c r="J1682" s="199"/>
      <c r="K1682" s="180"/>
      <c r="L1682" s="180"/>
      <c r="M1682" s="180"/>
      <c r="N1682" s="201"/>
      <c r="O1682" s="180"/>
      <c r="P1682" s="180"/>
      <c r="Q1682" s="180"/>
      <c r="R1682" s="180"/>
      <c r="S1682" s="186"/>
    </row>
    <row r="1683" spans="1:19" ht="15" hidden="1" x14ac:dyDescent="0.25">
      <c r="A1683" s="157"/>
      <c r="B1683" s="187" t="s">
        <v>3269</v>
      </c>
      <c r="C1683" s="188" t="s">
        <v>3270</v>
      </c>
      <c r="D1683" s="187" t="s">
        <v>2285</v>
      </c>
      <c r="E1683" s="180"/>
      <c r="F1683" s="189"/>
      <c r="G1683" s="180"/>
      <c r="H1683" s="180"/>
      <c r="I1683" s="199"/>
      <c r="J1683" s="199"/>
      <c r="K1683" s="180"/>
      <c r="L1683" s="180"/>
      <c r="M1683" s="180"/>
      <c r="N1683" s="201"/>
      <c r="O1683" s="180"/>
      <c r="P1683" s="180"/>
      <c r="Q1683" s="180"/>
      <c r="R1683" s="180"/>
      <c r="S1683" s="186"/>
    </row>
    <row r="1684" spans="1:19" ht="15" hidden="1" x14ac:dyDescent="0.25">
      <c r="A1684" s="157"/>
      <c r="B1684" s="187" t="s">
        <v>3271</v>
      </c>
      <c r="C1684" s="188" t="s">
        <v>3272</v>
      </c>
      <c r="D1684" s="187" t="s">
        <v>2285</v>
      </c>
      <c r="E1684" s="180"/>
      <c r="F1684" s="189"/>
      <c r="G1684" s="180"/>
      <c r="H1684" s="180"/>
      <c r="I1684" s="199"/>
      <c r="J1684" s="199"/>
      <c r="K1684" s="180"/>
      <c r="L1684" s="180"/>
      <c r="M1684" s="180"/>
      <c r="N1684" s="201"/>
      <c r="O1684" s="180"/>
      <c r="P1684" s="180"/>
      <c r="Q1684" s="180"/>
      <c r="R1684" s="180"/>
      <c r="S1684" s="186"/>
    </row>
    <row r="1685" spans="1:19" ht="15" hidden="1" x14ac:dyDescent="0.25">
      <c r="A1685" s="157"/>
      <c r="B1685" s="187" t="s">
        <v>3273</v>
      </c>
      <c r="C1685" s="188" t="s">
        <v>3274</v>
      </c>
      <c r="D1685" s="187" t="s">
        <v>2285</v>
      </c>
      <c r="E1685" s="180"/>
      <c r="F1685" s="189"/>
      <c r="G1685" s="180"/>
      <c r="H1685" s="180"/>
      <c r="I1685" s="199"/>
      <c r="J1685" s="199"/>
      <c r="K1685" s="180"/>
      <c r="L1685" s="180"/>
      <c r="M1685" s="180"/>
      <c r="N1685" s="201"/>
      <c r="O1685" s="180"/>
      <c r="P1685" s="180"/>
      <c r="Q1685" s="180"/>
      <c r="R1685" s="180"/>
      <c r="S1685" s="186"/>
    </row>
    <row r="1686" spans="1:19" ht="15" hidden="1" x14ac:dyDescent="0.25">
      <c r="A1686" s="157"/>
      <c r="B1686" s="187" t="s">
        <v>3275</v>
      </c>
      <c r="C1686" s="188" t="s">
        <v>3276</v>
      </c>
      <c r="D1686" s="187" t="s">
        <v>2285</v>
      </c>
      <c r="E1686" s="180"/>
      <c r="F1686" s="189"/>
      <c r="G1686" s="180"/>
      <c r="H1686" s="180"/>
      <c r="I1686" s="199"/>
      <c r="J1686" s="199"/>
      <c r="K1686" s="180"/>
      <c r="L1686" s="180"/>
      <c r="M1686" s="180"/>
      <c r="N1686" s="201"/>
      <c r="O1686" s="180"/>
      <c r="P1686" s="180"/>
      <c r="Q1686" s="180"/>
      <c r="R1686" s="180"/>
      <c r="S1686" s="186"/>
    </row>
    <row r="1687" spans="1:19" ht="15" hidden="1" x14ac:dyDescent="0.25">
      <c r="A1687" s="157"/>
      <c r="B1687" s="187" t="s">
        <v>3277</v>
      </c>
      <c r="C1687" s="188" t="s">
        <v>3278</v>
      </c>
      <c r="D1687" s="187" t="s">
        <v>2285</v>
      </c>
      <c r="E1687" s="180"/>
      <c r="F1687" s="189"/>
      <c r="G1687" s="180"/>
      <c r="H1687" s="180"/>
      <c r="I1687" s="199"/>
      <c r="J1687" s="199"/>
      <c r="K1687" s="180"/>
      <c r="L1687" s="180"/>
      <c r="M1687" s="180"/>
      <c r="N1687" s="201"/>
      <c r="O1687" s="180"/>
      <c r="P1687" s="180"/>
      <c r="Q1687" s="180"/>
      <c r="R1687" s="180"/>
      <c r="S1687" s="186"/>
    </row>
    <row r="1688" spans="1:19" ht="15" hidden="1" x14ac:dyDescent="0.25">
      <c r="A1688" s="157"/>
      <c r="B1688" s="187" t="s">
        <v>3279</v>
      </c>
      <c r="C1688" s="188" t="s">
        <v>3280</v>
      </c>
      <c r="D1688" s="187" t="s">
        <v>2285</v>
      </c>
      <c r="E1688" s="180"/>
      <c r="F1688" s="189"/>
      <c r="G1688" s="180"/>
      <c r="H1688" s="180"/>
      <c r="I1688" s="199"/>
      <c r="J1688" s="199"/>
      <c r="K1688" s="180"/>
      <c r="L1688" s="180"/>
      <c r="M1688" s="180"/>
      <c r="N1688" s="201"/>
      <c r="O1688" s="180"/>
      <c r="P1688" s="180"/>
      <c r="Q1688" s="180"/>
      <c r="R1688" s="180"/>
      <c r="S1688" s="186"/>
    </row>
    <row r="1689" spans="1:19" ht="15" hidden="1" x14ac:dyDescent="0.25">
      <c r="A1689" s="157"/>
      <c r="B1689" s="187" t="s">
        <v>3281</v>
      </c>
      <c r="C1689" s="188" t="s">
        <v>3282</v>
      </c>
      <c r="D1689" s="187" t="s">
        <v>2285</v>
      </c>
      <c r="E1689" s="180"/>
      <c r="F1689" s="189"/>
      <c r="G1689" s="180"/>
      <c r="H1689" s="180"/>
      <c r="I1689" s="199"/>
      <c r="J1689" s="199"/>
      <c r="K1689" s="180"/>
      <c r="L1689" s="180"/>
      <c r="M1689" s="180"/>
      <c r="N1689" s="201"/>
      <c r="O1689" s="180"/>
      <c r="P1689" s="180"/>
      <c r="Q1689" s="180"/>
      <c r="R1689" s="180"/>
      <c r="S1689" s="186"/>
    </row>
    <row r="1690" spans="1:19" ht="15" hidden="1" x14ac:dyDescent="0.25">
      <c r="A1690" s="157"/>
      <c r="B1690" s="187" t="s">
        <v>3283</v>
      </c>
      <c r="C1690" s="188" t="s">
        <v>3284</v>
      </c>
      <c r="D1690" s="187" t="s">
        <v>2285</v>
      </c>
      <c r="E1690" s="180"/>
      <c r="F1690" s="189"/>
      <c r="G1690" s="180"/>
      <c r="H1690" s="180"/>
      <c r="I1690" s="199"/>
      <c r="J1690" s="199"/>
      <c r="K1690" s="180"/>
      <c r="L1690" s="180"/>
      <c r="M1690" s="180"/>
      <c r="N1690" s="201"/>
      <c r="O1690" s="180"/>
      <c r="P1690" s="180"/>
      <c r="Q1690" s="180"/>
      <c r="R1690" s="180"/>
      <c r="S1690" s="186"/>
    </row>
    <row r="1691" spans="1:19" ht="15" hidden="1" x14ac:dyDescent="0.25">
      <c r="A1691" s="157"/>
      <c r="B1691" s="187" t="s">
        <v>3285</v>
      </c>
      <c r="C1691" s="188" t="s">
        <v>3286</v>
      </c>
      <c r="D1691" s="187" t="s">
        <v>2285</v>
      </c>
      <c r="E1691" s="180"/>
      <c r="F1691" s="189"/>
      <c r="G1691" s="180"/>
      <c r="H1691" s="180"/>
      <c r="I1691" s="199"/>
      <c r="J1691" s="199"/>
      <c r="K1691" s="180"/>
      <c r="L1691" s="180"/>
      <c r="M1691" s="180"/>
      <c r="N1691" s="201"/>
      <c r="O1691" s="180"/>
      <c r="P1691" s="180"/>
      <c r="Q1691" s="180"/>
      <c r="R1691" s="180"/>
      <c r="S1691" s="186"/>
    </row>
    <row r="1692" spans="1:19" ht="15" hidden="1" x14ac:dyDescent="0.25">
      <c r="A1692" s="157"/>
      <c r="B1692" s="187" t="s">
        <v>3287</v>
      </c>
      <c r="C1692" s="188" t="s">
        <v>3288</v>
      </c>
      <c r="D1692" s="187" t="s">
        <v>2285</v>
      </c>
      <c r="E1692" s="180"/>
      <c r="F1692" s="189"/>
      <c r="G1692" s="180"/>
      <c r="H1692" s="180"/>
      <c r="I1692" s="199"/>
      <c r="J1692" s="199"/>
      <c r="K1692" s="180"/>
      <c r="L1692" s="180"/>
      <c r="M1692" s="180"/>
      <c r="N1692" s="201"/>
      <c r="O1692" s="180"/>
      <c r="P1692" s="180"/>
      <c r="Q1692" s="180"/>
      <c r="R1692" s="180"/>
      <c r="S1692" s="186"/>
    </row>
    <row r="1693" spans="1:19" ht="15" hidden="1" x14ac:dyDescent="0.25">
      <c r="A1693" s="157"/>
      <c r="B1693" s="187" t="s">
        <v>3289</v>
      </c>
      <c r="C1693" s="188" t="s">
        <v>3290</v>
      </c>
      <c r="D1693" s="187" t="s">
        <v>2285</v>
      </c>
      <c r="E1693" s="180"/>
      <c r="F1693" s="189"/>
      <c r="G1693" s="180"/>
      <c r="H1693" s="180"/>
      <c r="I1693" s="199"/>
      <c r="J1693" s="199"/>
      <c r="K1693" s="180"/>
      <c r="L1693" s="180"/>
      <c r="M1693" s="180"/>
      <c r="N1693" s="201"/>
      <c r="O1693" s="180"/>
      <c r="P1693" s="180"/>
      <c r="Q1693" s="180"/>
      <c r="R1693" s="180"/>
      <c r="S1693" s="186"/>
    </row>
    <row r="1694" spans="1:19" ht="15" hidden="1" x14ac:dyDescent="0.25">
      <c r="A1694" s="157"/>
      <c r="B1694" s="187" t="s">
        <v>3291</v>
      </c>
      <c r="C1694" s="188" t="s">
        <v>3292</v>
      </c>
      <c r="D1694" s="187" t="s">
        <v>2285</v>
      </c>
      <c r="E1694" s="180"/>
      <c r="F1694" s="189"/>
      <c r="G1694" s="180"/>
      <c r="H1694" s="180"/>
      <c r="I1694" s="199"/>
      <c r="J1694" s="199"/>
      <c r="K1694" s="180"/>
      <c r="L1694" s="180"/>
      <c r="M1694" s="180"/>
      <c r="N1694" s="201"/>
      <c r="O1694" s="180"/>
      <c r="P1694" s="180"/>
      <c r="Q1694" s="180"/>
      <c r="R1694" s="180"/>
      <c r="S1694" s="186"/>
    </row>
    <row r="1695" spans="1:19" ht="15" hidden="1" x14ac:dyDescent="0.25">
      <c r="A1695" s="157"/>
      <c r="B1695" s="187" t="s">
        <v>3293</v>
      </c>
      <c r="C1695" s="188" t="s">
        <v>3294</v>
      </c>
      <c r="D1695" s="187" t="s">
        <v>2285</v>
      </c>
      <c r="E1695" s="180"/>
      <c r="F1695" s="189"/>
      <c r="G1695" s="180"/>
      <c r="H1695" s="180"/>
      <c r="I1695" s="199"/>
      <c r="J1695" s="199"/>
      <c r="K1695" s="180"/>
      <c r="L1695" s="180"/>
      <c r="M1695" s="180"/>
      <c r="N1695" s="201"/>
      <c r="O1695" s="180"/>
      <c r="P1695" s="180"/>
      <c r="Q1695" s="180"/>
      <c r="R1695" s="180"/>
      <c r="S1695" s="186"/>
    </row>
    <row r="1696" spans="1:19" ht="15" hidden="1" x14ac:dyDescent="0.25">
      <c r="A1696" s="157"/>
      <c r="B1696" s="187" t="s">
        <v>3295</v>
      </c>
      <c r="C1696" s="188" t="s">
        <v>3296</v>
      </c>
      <c r="D1696" s="187" t="s">
        <v>2285</v>
      </c>
      <c r="E1696" s="180"/>
      <c r="F1696" s="189"/>
      <c r="G1696" s="180"/>
      <c r="H1696" s="180"/>
      <c r="I1696" s="199"/>
      <c r="J1696" s="199"/>
      <c r="K1696" s="180"/>
      <c r="L1696" s="180"/>
      <c r="M1696" s="180"/>
      <c r="N1696" s="201"/>
      <c r="O1696" s="180"/>
      <c r="P1696" s="180"/>
      <c r="Q1696" s="180"/>
      <c r="R1696" s="180"/>
      <c r="S1696" s="186"/>
    </row>
    <row r="1697" spans="1:19" ht="15" hidden="1" x14ac:dyDescent="0.25">
      <c r="A1697" s="157"/>
      <c r="B1697" s="187" t="s">
        <v>3297</v>
      </c>
      <c r="C1697" s="188" t="s">
        <v>3298</v>
      </c>
      <c r="D1697" s="187" t="s">
        <v>2285</v>
      </c>
      <c r="E1697" s="180"/>
      <c r="F1697" s="189"/>
      <c r="G1697" s="180"/>
      <c r="H1697" s="180"/>
      <c r="I1697" s="199"/>
      <c r="J1697" s="199"/>
      <c r="K1697" s="180"/>
      <c r="L1697" s="180"/>
      <c r="M1697" s="180"/>
      <c r="N1697" s="201"/>
      <c r="O1697" s="180"/>
      <c r="P1697" s="180"/>
      <c r="Q1697" s="180"/>
      <c r="R1697" s="180"/>
      <c r="S1697" s="186"/>
    </row>
    <row r="1698" spans="1:19" ht="15" hidden="1" x14ac:dyDescent="0.25">
      <c r="A1698" s="157"/>
      <c r="B1698" s="187" t="s">
        <v>3299</v>
      </c>
      <c r="C1698" s="188" t="s">
        <v>3300</v>
      </c>
      <c r="D1698" s="187" t="s">
        <v>2285</v>
      </c>
      <c r="E1698" s="180"/>
      <c r="F1698" s="189"/>
      <c r="G1698" s="180"/>
      <c r="H1698" s="180"/>
      <c r="I1698" s="199"/>
      <c r="J1698" s="199"/>
      <c r="K1698" s="180"/>
      <c r="L1698" s="180"/>
      <c r="M1698" s="180"/>
      <c r="N1698" s="201"/>
      <c r="O1698" s="180"/>
      <c r="P1698" s="180"/>
      <c r="Q1698" s="180"/>
      <c r="R1698" s="180"/>
      <c r="S1698" s="186"/>
    </row>
    <row r="1699" spans="1:19" ht="15" hidden="1" x14ac:dyDescent="0.25">
      <c r="A1699" s="157"/>
      <c r="B1699" s="187" t="s">
        <v>3301</v>
      </c>
      <c r="C1699" s="188" t="s">
        <v>3302</v>
      </c>
      <c r="D1699" s="187" t="s">
        <v>2285</v>
      </c>
      <c r="E1699" s="180"/>
      <c r="F1699" s="189"/>
      <c r="G1699" s="180"/>
      <c r="H1699" s="180"/>
      <c r="I1699" s="199"/>
      <c r="J1699" s="199"/>
      <c r="K1699" s="180"/>
      <c r="L1699" s="180"/>
      <c r="M1699" s="180"/>
      <c r="N1699" s="201"/>
      <c r="O1699" s="180"/>
      <c r="P1699" s="180"/>
      <c r="Q1699" s="180"/>
      <c r="R1699" s="180"/>
      <c r="S1699" s="186"/>
    </row>
    <row r="1700" spans="1:19" ht="15" hidden="1" x14ac:dyDescent="0.25">
      <c r="A1700" s="157"/>
      <c r="B1700" s="187" t="s">
        <v>3303</v>
      </c>
      <c r="C1700" s="188" t="s">
        <v>3304</v>
      </c>
      <c r="D1700" s="187" t="s">
        <v>2285</v>
      </c>
      <c r="E1700" s="180"/>
      <c r="F1700" s="189"/>
      <c r="G1700" s="180"/>
      <c r="H1700" s="180"/>
      <c r="I1700" s="199"/>
      <c r="J1700" s="199"/>
      <c r="K1700" s="180"/>
      <c r="L1700" s="180"/>
      <c r="M1700" s="180"/>
      <c r="N1700" s="201"/>
      <c r="O1700" s="180"/>
      <c r="P1700" s="180"/>
      <c r="Q1700" s="180"/>
      <c r="R1700" s="180"/>
      <c r="S1700" s="186"/>
    </row>
    <row r="1701" spans="1:19" ht="15" hidden="1" x14ac:dyDescent="0.25">
      <c r="A1701" s="157"/>
      <c r="B1701" s="187" t="s">
        <v>3305</v>
      </c>
      <c r="C1701" s="188" t="s">
        <v>3306</v>
      </c>
      <c r="D1701" s="187" t="s">
        <v>2285</v>
      </c>
      <c r="E1701" s="180"/>
      <c r="F1701" s="189"/>
      <c r="G1701" s="180"/>
      <c r="H1701" s="180"/>
      <c r="I1701" s="199"/>
      <c r="J1701" s="199"/>
      <c r="K1701" s="180"/>
      <c r="L1701" s="180"/>
      <c r="M1701" s="180"/>
      <c r="N1701" s="201"/>
      <c r="O1701" s="180"/>
      <c r="P1701" s="180"/>
      <c r="Q1701" s="180"/>
      <c r="R1701" s="180"/>
      <c r="S1701" s="186"/>
    </row>
    <row r="1702" spans="1:19" ht="15" hidden="1" x14ac:dyDescent="0.25">
      <c r="A1702" s="157"/>
      <c r="B1702" s="187" t="s">
        <v>3307</v>
      </c>
      <c r="C1702" s="188" t="s">
        <v>3308</v>
      </c>
      <c r="D1702" s="187" t="s">
        <v>2285</v>
      </c>
      <c r="E1702" s="180"/>
      <c r="F1702" s="189"/>
      <c r="G1702" s="180"/>
      <c r="H1702" s="180"/>
      <c r="I1702" s="199"/>
      <c r="J1702" s="199"/>
      <c r="K1702" s="180"/>
      <c r="L1702" s="180"/>
      <c r="M1702" s="180"/>
      <c r="N1702" s="201"/>
      <c r="O1702" s="180"/>
      <c r="P1702" s="180"/>
      <c r="Q1702" s="180"/>
      <c r="R1702" s="180"/>
      <c r="S1702" s="186"/>
    </row>
    <row r="1703" spans="1:19" ht="15" hidden="1" x14ac:dyDescent="0.25">
      <c r="A1703" s="157"/>
      <c r="B1703" s="187" t="s">
        <v>3309</v>
      </c>
      <c r="C1703" s="188" t="s">
        <v>3310</v>
      </c>
      <c r="D1703" s="187" t="s">
        <v>2285</v>
      </c>
      <c r="E1703" s="180"/>
      <c r="F1703" s="189"/>
      <c r="G1703" s="180"/>
      <c r="H1703" s="180"/>
      <c r="I1703" s="199"/>
      <c r="J1703" s="199"/>
      <c r="K1703" s="180"/>
      <c r="L1703" s="180"/>
      <c r="M1703" s="180"/>
      <c r="N1703" s="201"/>
      <c r="O1703" s="180"/>
      <c r="P1703" s="180"/>
      <c r="Q1703" s="180"/>
      <c r="R1703" s="180"/>
      <c r="S1703" s="186"/>
    </row>
    <row r="1704" spans="1:19" ht="15" hidden="1" x14ac:dyDescent="0.25">
      <c r="A1704" s="157"/>
      <c r="B1704" s="187" t="s">
        <v>3311</v>
      </c>
      <c r="C1704" s="188" t="s">
        <v>3312</v>
      </c>
      <c r="D1704" s="187" t="s">
        <v>2285</v>
      </c>
      <c r="E1704" s="180"/>
      <c r="F1704" s="189"/>
      <c r="G1704" s="180"/>
      <c r="H1704" s="180"/>
      <c r="I1704" s="199"/>
      <c r="J1704" s="199"/>
      <c r="K1704" s="180"/>
      <c r="L1704" s="180"/>
      <c r="M1704" s="180"/>
      <c r="N1704" s="201"/>
      <c r="O1704" s="180"/>
      <c r="P1704" s="180"/>
      <c r="Q1704" s="180"/>
      <c r="R1704" s="180"/>
      <c r="S1704" s="186"/>
    </row>
    <row r="1705" spans="1:19" ht="15" hidden="1" x14ac:dyDescent="0.25">
      <c r="A1705" s="157"/>
      <c r="B1705" s="187" t="s">
        <v>3313</v>
      </c>
      <c r="C1705" s="188" t="s">
        <v>3314</v>
      </c>
      <c r="D1705" s="187" t="s">
        <v>2285</v>
      </c>
      <c r="E1705" s="180"/>
      <c r="F1705" s="189"/>
      <c r="G1705" s="180"/>
      <c r="H1705" s="180"/>
      <c r="I1705" s="199"/>
      <c r="J1705" s="199"/>
      <c r="K1705" s="180"/>
      <c r="L1705" s="180"/>
      <c r="M1705" s="180"/>
      <c r="N1705" s="201"/>
      <c r="O1705" s="180"/>
      <c r="P1705" s="180"/>
      <c r="Q1705" s="180"/>
      <c r="R1705" s="180"/>
      <c r="S1705" s="186"/>
    </row>
    <row r="1706" spans="1:19" ht="15" hidden="1" x14ac:dyDescent="0.25">
      <c r="A1706" s="157"/>
      <c r="B1706" s="187" t="s">
        <v>3315</v>
      </c>
      <c r="C1706" s="188" t="s">
        <v>3316</v>
      </c>
      <c r="D1706" s="187" t="s">
        <v>2285</v>
      </c>
      <c r="E1706" s="180"/>
      <c r="F1706" s="189"/>
      <c r="G1706" s="180"/>
      <c r="H1706" s="180"/>
      <c r="I1706" s="199"/>
      <c r="J1706" s="199"/>
      <c r="K1706" s="180"/>
      <c r="L1706" s="180"/>
      <c r="M1706" s="180"/>
      <c r="N1706" s="201"/>
      <c r="O1706" s="180"/>
      <c r="P1706" s="180"/>
      <c r="Q1706" s="180"/>
      <c r="R1706" s="180"/>
      <c r="S1706" s="186"/>
    </row>
    <row r="1707" spans="1:19" ht="15" hidden="1" x14ac:dyDescent="0.25">
      <c r="A1707" s="157"/>
      <c r="B1707" s="187" t="s">
        <v>3317</v>
      </c>
      <c r="C1707" s="188" t="s">
        <v>3318</v>
      </c>
      <c r="D1707" s="187" t="s">
        <v>2285</v>
      </c>
      <c r="E1707" s="180"/>
      <c r="F1707" s="189"/>
      <c r="G1707" s="180"/>
      <c r="H1707" s="180"/>
      <c r="I1707" s="199"/>
      <c r="J1707" s="199"/>
      <c r="K1707" s="180"/>
      <c r="L1707" s="180"/>
      <c r="M1707" s="180"/>
      <c r="N1707" s="201"/>
      <c r="O1707" s="180"/>
      <c r="P1707" s="180"/>
      <c r="Q1707" s="180"/>
      <c r="R1707" s="180"/>
      <c r="S1707" s="186"/>
    </row>
    <row r="1708" spans="1:19" ht="15" hidden="1" x14ac:dyDescent="0.25">
      <c r="A1708" s="157"/>
      <c r="B1708" s="187" t="s">
        <v>3319</v>
      </c>
      <c r="C1708" s="188" t="s">
        <v>3320</v>
      </c>
      <c r="D1708" s="187" t="s">
        <v>2285</v>
      </c>
      <c r="E1708" s="180"/>
      <c r="F1708" s="189"/>
      <c r="G1708" s="180"/>
      <c r="H1708" s="180"/>
      <c r="I1708" s="199"/>
      <c r="J1708" s="199"/>
      <c r="K1708" s="180"/>
      <c r="L1708" s="180"/>
      <c r="M1708" s="180"/>
      <c r="N1708" s="201"/>
      <c r="O1708" s="180"/>
      <c r="P1708" s="180"/>
      <c r="Q1708" s="180"/>
      <c r="R1708" s="180"/>
      <c r="S1708" s="186"/>
    </row>
    <row r="1709" spans="1:19" ht="15" hidden="1" x14ac:dyDescent="0.25">
      <c r="A1709" s="157"/>
      <c r="B1709" s="187" t="s">
        <v>3321</v>
      </c>
      <c r="C1709" s="188" t="s">
        <v>3322</v>
      </c>
      <c r="D1709" s="187" t="s">
        <v>2285</v>
      </c>
      <c r="E1709" s="180"/>
      <c r="F1709" s="189"/>
      <c r="G1709" s="180"/>
      <c r="H1709" s="180"/>
      <c r="I1709" s="199"/>
      <c r="J1709" s="199"/>
      <c r="K1709" s="180"/>
      <c r="L1709" s="180"/>
      <c r="M1709" s="180"/>
      <c r="N1709" s="201"/>
      <c r="O1709" s="180"/>
      <c r="P1709" s="180"/>
      <c r="Q1709" s="180"/>
      <c r="R1709" s="180"/>
      <c r="S1709" s="186"/>
    </row>
    <row r="1710" spans="1:19" ht="15" hidden="1" x14ac:dyDescent="0.25">
      <c r="A1710" s="157"/>
      <c r="B1710" s="187" t="s">
        <v>3323</v>
      </c>
      <c r="C1710" s="188" t="s">
        <v>3324</v>
      </c>
      <c r="D1710" s="187" t="s">
        <v>2285</v>
      </c>
      <c r="E1710" s="180"/>
      <c r="F1710" s="189"/>
      <c r="G1710" s="180"/>
      <c r="H1710" s="180"/>
      <c r="I1710" s="199"/>
      <c r="J1710" s="199"/>
      <c r="K1710" s="180"/>
      <c r="L1710" s="180"/>
      <c r="M1710" s="180"/>
      <c r="N1710" s="201"/>
      <c r="O1710" s="180"/>
      <c r="P1710" s="180"/>
      <c r="Q1710" s="180"/>
      <c r="R1710" s="180"/>
      <c r="S1710" s="186"/>
    </row>
    <row r="1711" spans="1:19" ht="15" hidden="1" x14ac:dyDescent="0.25">
      <c r="A1711" s="157"/>
      <c r="B1711" s="187" t="s">
        <v>3325</v>
      </c>
      <c r="C1711" s="188" t="s">
        <v>3326</v>
      </c>
      <c r="D1711" s="187" t="s">
        <v>2285</v>
      </c>
      <c r="E1711" s="180"/>
      <c r="F1711" s="189"/>
      <c r="G1711" s="180"/>
      <c r="H1711" s="180"/>
      <c r="I1711" s="199"/>
      <c r="J1711" s="199"/>
      <c r="K1711" s="180"/>
      <c r="L1711" s="180"/>
      <c r="M1711" s="180"/>
      <c r="N1711" s="201"/>
      <c r="O1711" s="180"/>
      <c r="P1711" s="180"/>
      <c r="Q1711" s="180"/>
      <c r="R1711" s="180"/>
      <c r="S1711" s="186"/>
    </row>
    <row r="1712" spans="1:19" ht="15" hidden="1" x14ac:dyDescent="0.25">
      <c r="A1712" s="157"/>
      <c r="B1712" s="187" t="s">
        <v>3327</v>
      </c>
      <c r="C1712" s="188" t="s">
        <v>3328</v>
      </c>
      <c r="D1712" s="187" t="s">
        <v>2285</v>
      </c>
      <c r="E1712" s="180"/>
      <c r="F1712" s="189"/>
      <c r="G1712" s="180"/>
      <c r="H1712" s="180"/>
      <c r="I1712" s="199"/>
      <c r="J1712" s="199"/>
      <c r="K1712" s="180"/>
      <c r="L1712" s="180"/>
      <c r="M1712" s="180"/>
      <c r="N1712" s="201"/>
      <c r="O1712" s="180"/>
      <c r="P1712" s="180"/>
      <c r="Q1712" s="180"/>
      <c r="R1712" s="180"/>
      <c r="S1712" s="186"/>
    </row>
    <row r="1713" spans="1:19" ht="15" hidden="1" x14ac:dyDescent="0.25">
      <c r="A1713" s="157"/>
      <c r="B1713" s="187" t="s">
        <v>3329</v>
      </c>
      <c r="C1713" s="188" t="s">
        <v>3330</v>
      </c>
      <c r="D1713" s="187" t="s">
        <v>2285</v>
      </c>
      <c r="E1713" s="180"/>
      <c r="F1713" s="189"/>
      <c r="G1713" s="180"/>
      <c r="H1713" s="180"/>
      <c r="I1713" s="199"/>
      <c r="J1713" s="199"/>
      <c r="K1713" s="180"/>
      <c r="L1713" s="180"/>
      <c r="M1713" s="180"/>
      <c r="N1713" s="201"/>
      <c r="O1713" s="180"/>
      <c r="P1713" s="180"/>
      <c r="Q1713" s="180"/>
      <c r="R1713" s="180"/>
      <c r="S1713" s="186"/>
    </row>
    <row r="1714" spans="1:19" ht="15" hidden="1" x14ac:dyDescent="0.25">
      <c r="A1714" s="157"/>
      <c r="B1714" s="187" t="s">
        <v>3331</v>
      </c>
      <c r="C1714" s="188" t="s">
        <v>3332</v>
      </c>
      <c r="D1714" s="187" t="s">
        <v>2285</v>
      </c>
      <c r="E1714" s="180"/>
      <c r="F1714" s="189"/>
      <c r="G1714" s="180"/>
      <c r="H1714" s="180"/>
      <c r="I1714" s="199"/>
      <c r="J1714" s="199"/>
      <c r="K1714" s="180"/>
      <c r="L1714" s="180"/>
      <c r="M1714" s="180"/>
      <c r="N1714" s="201"/>
      <c r="O1714" s="180"/>
      <c r="P1714" s="180"/>
      <c r="Q1714" s="180"/>
      <c r="R1714" s="180"/>
      <c r="S1714" s="186"/>
    </row>
    <row r="1715" spans="1:19" ht="15" hidden="1" x14ac:dyDescent="0.25">
      <c r="A1715" s="157"/>
      <c r="B1715" s="187" t="s">
        <v>3333</v>
      </c>
      <c r="C1715" s="188" t="s">
        <v>3334</v>
      </c>
      <c r="D1715" s="187" t="s">
        <v>2285</v>
      </c>
      <c r="E1715" s="180"/>
      <c r="F1715" s="189"/>
      <c r="G1715" s="180"/>
      <c r="H1715" s="180"/>
      <c r="I1715" s="199"/>
      <c r="J1715" s="199"/>
      <c r="K1715" s="180"/>
      <c r="L1715" s="180"/>
      <c r="M1715" s="180"/>
      <c r="N1715" s="201"/>
      <c r="O1715" s="180"/>
      <c r="P1715" s="180"/>
      <c r="Q1715" s="180"/>
      <c r="R1715" s="180"/>
      <c r="S1715" s="186"/>
    </row>
    <row r="1716" spans="1:19" ht="15" hidden="1" x14ac:dyDescent="0.25">
      <c r="A1716" s="157"/>
      <c r="B1716" s="187" t="s">
        <v>3335</v>
      </c>
      <c r="C1716" s="188" t="s">
        <v>3336</v>
      </c>
      <c r="D1716" s="187" t="s">
        <v>2285</v>
      </c>
      <c r="E1716" s="180"/>
      <c r="F1716" s="189"/>
      <c r="G1716" s="180"/>
      <c r="H1716" s="180"/>
      <c r="I1716" s="199"/>
      <c r="J1716" s="199"/>
      <c r="K1716" s="180"/>
      <c r="L1716" s="180"/>
      <c r="M1716" s="180"/>
      <c r="N1716" s="201"/>
      <c r="O1716" s="180"/>
      <c r="P1716" s="180"/>
      <c r="Q1716" s="180"/>
      <c r="R1716" s="180"/>
      <c r="S1716" s="186"/>
    </row>
    <row r="1717" spans="1:19" ht="15" hidden="1" x14ac:dyDescent="0.25">
      <c r="A1717" s="157"/>
      <c r="B1717" s="187" t="s">
        <v>3337</v>
      </c>
      <c r="C1717" s="188" t="s">
        <v>3338</v>
      </c>
      <c r="D1717" s="187" t="s">
        <v>2285</v>
      </c>
      <c r="E1717" s="180"/>
      <c r="F1717" s="189"/>
      <c r="G1717" s="180"/>
      <c r="H1717" s="180"/>
      <c r="I1717" s="199"/>
      <c r="J1717" s="199"/>
      <c r="K1717" s="180"/>
      <c r="L1717" s="180"/>
      <c r="M1717" s="180"/>
      <c r="N1717" s="201"/>
      <c r="O1717" s="180"/>
      <c r="P1717" s="180"/>
      <c r="Q1717" s="180"/>
      <c r="R1717" s="180"/>
      <c r="S1717" s="186"/>
    </row>
    <row r="1718" spans="1:19" ht="15" hidden="1" x14ac:dyDescent="0.25">
      <c r="A1718" s="157"/>
      <c r="B1718" s="187" t="s">
        <v>3339</v>
      </c>
      <c r="C1718" s="188" t="s">
        <v>3340</v>
      </c>
      <c r="D1718" s="187" t="s">
        <v>2285</v>
      </c>
      <c r="E1718" s="180"/>
      <c r="F1718" s="189"/>
      <c r="G1718" s="180"/>
      <c r="H1718" s="180"/>
      <c r="I1718" s="199"/>
      <c r="J1718" s="199"/>
      <c r="K1718" s="180"/>
      <c r="L1718" s="180"/>
      <c r="M1718" s="180"/>
      <c r="N1718" s="201"/>
      <c r="O1718" s="180"/>
      <c r="P1718" s="180"/>
      <c r="Q1718" s="180"/>
      <c r="R1718" s="180"/>
      <c r="S1718" s="186"/>
    </row>
    <row r="1719" spans="1:19" ht="15" hidden="1" x14ac:dyDescent="0.25">
      <c r="A1719" s="157"/>
      <c r="B1719" s="187" t="s">
        <v>3341</v>
      </c>
      <c r="C1719" s="188" t="s">
        <v>3342</v>
      </c>
      <c r="D1719" s="187" t="s">
        <v>2285</v>
      </c>
      <c r="E1719" s="180"/>
      <c r="F1719" s="189"/>
      <c r="G1719" s="180"/>
      <c r="H1719" s="180"/>
      <c r="I1719" s="199"/>
      <c r="J1719" s="199"/>
      <c r="K1719" s="180"/>
      <c r="L1719" s="180"/>
      <c r="M1719" s="180"/>
      <c r="N1719" s="201"/>
      <c r="O1719" s="180"/>
      <c r="P1719" s="180"/>
      <c r="Q1719" s="180"/>
      <c r="R1719" s="180"/>
      <c r="S1719" s="186"/>
    </row>
    <row r="1720" spans="1:19" ht="15" hidden="1" x14ac:dyDescent="0.25">
      <c r="A1720" s="157"/>
      <c r="B1720" s="187" t="s">
        <v>3343</v>
      </c>
      <c r="C1720" s="188" t="s">
        <v>3344</v>
      </c>
      <c r="D1720" s="187" t="s">
        <v>2285</v>
      </c>
      <c r="E1720" s="180"/>
      <c r="F1720" s="189"/>
      <c r="G1720" s="180"/>
      <c r="H1720" s="180"/>
      <c r="I1720" s="199"/>
      <c r="J1720" s="199"/>
      <c r="K1720" s="180"/>
      <c r="L1720" s="180"/>
      <c r="M1720" s="180"/>
      <c r="N1720" s="201"/>
      <c r="O1720" s="180"/>
      <c r="P1720" s="180"/>
      <c r="Q1720" s="180"/>
      <c r="R1720" s="180"/>
      <c r="S1720" s="186"/>
    </row>
    <row r="1721" spans="1:19" ht="15" hidden="1" x14ac:dyDescent="0.25">
      <c r="A1721" s="157"/>
      <c r="B1721" s="187" t="s">
        <v>3345</v>
      </c>
      <c r="C1721" s="188" t="s">
        <v>3346</v>
      </c>
      <c r="D1721" s="187" t="s">
        <v>2285</v>
      </c>
      <c r="E1721" s="180"/>
      <c r="F1721" s="189"/>
      <c r="G1721" s="180"/>
      <c r="H1721" s="180"/>
      <c r="I1721" s="199"/>
      <c r="J1721" s="199"/>
      <c r="K1721" s="180"/>
      <c r="L1721" s="180"/>
      <c r="M1721" s="180"/>
      <c r="N1721" s="201"/>
      <c r="O1721" s="180"/>
      <c r="P1721" s="180"/>
      <c r="Q1721" s="180"/>
      <c r="R1721" s="180"/>
      <c r="S1721" s="186"/>
    </row>
    <row r="1722" spans="1:19" ht="15" hidden="1" x14ac:dyDescent="0.25">
      <c r="A1722" s="157"/>
      <c r="B1722" s="187" t="s">
        <v>3347</v>
      </c>
      <c r="C1722" s="188" t="s">
        <v>3348</v>
      </c>
      <c r="D1722" s="187" t="s">
        <v>2285</v>
      </c>
      <c r="E1722" s="180"/>
      <c r="F1722" s="189"/>
      <c r="G1722" s="180"/>
      <c r="H1722" s="180"/>
      <c r="I1722" s="199"/>
      <c r="J1722" s="199"/>
      <c r="K1722" s="180"/>
      <c r="L1722" s="180"/>
      <c r="M1722" s="180"/>
      <c r="N1722" s="201"/>
      <c r="O1722" s="180"/>
      <c r="P1722" s="180"/>
      <c r="Q1722" s="180"/>
      <c r="R1722" s="180"/>
      <c r="S1722" s="186"/>
    </row>
    <row r="1723" spans="1:19" ht="15" hidden="1" x14ac:dyDescent="0.25">
      <c r="A1723" s="157"/>
      <c r="B1723" s="187" t="s">
        <v>3349</v>
      </c>
      <c r="C1723" s="188" t="s">
        <v>3350</v>
      </c>
      <c r="D1723" s="187" t="s">
        <v>2285</v>
      </c>
      <c r="E1723" s="180"/>
      <c r="F1723" s="189"/>
      <c r="G1723" s="180"/>
      <c r="H1723" s="180"/>
      <c r="I1723" s="199"/>
      <c r="J1723" s="199"/>
      <c r="K1723" s="180"/>
      <c r="L1723" s="180"/>
      <c r="M1723" s="180"/>
      <c r="N1723" s="201"/>
      <c r="O1723" s="180"/>
      <c r="P1723" s="180"/>
      <c r="Q1723" s="180"/>
      <c r="R1723" s="180"/>
      <c r="S1723" s="186"/>
    </row>
    <row r="1724" spans="1:19" ht="15" hidden="1" x14ac:dyDescent="0.25">
      <c r="A1724" s="157"/>
      <c r="B1724" s="187" t="s">
        <v>3351</v>
      </c>
      <c r="C1724" s="188" t="s">
        <v>3352</v>
      </c>
      <c r="D1724" s="187" t="s">
        <v>2285</v>
      </c>
      <c r="E1724" s="180"/>
      <c r="F1724" s="189"/>
      <c r="G1724" s="180"/>
      <c r="H1724" s="180"/>
      <c r="I1724" s="199"/>
      <c r="J1724" s="199"/>
      <c r="K1724" s="180"/>
      <c r="L1724" s="180"/>
      <c r="M1724" s="180"/>
      <c r="N1724" s="201"/>
      <c r="O1724" s="180"/>
      <c r="P1724" s="180"/>
      <c r="Q1724" s="180"/>
      <c r="R1724" s="180"/>
      <c r="S1724" s="186"/>
    </row>
    <row r="1725" spans="1:19" ht="15" hidden="1" x14ac:dyDescent="0.25">
      <c r="A1725" s="157"/>
      <c r="B1725" s="187" t="s">
        <v>3353</v>
      </c>
      <c r="C1725" s="188" t="s">
        <v>3354</v>
      </c>
      <c r="D1725" s="187" t="s">
        <v>2285</v>
      </c>
      <c r="E1725" s="180"/>
      <c r="F1725" s="189"/>
      <c r="G1725" s="180"/>
      <c r="H1725" s="180"/>
      <c r="I1725" s="199"/>
      <c r="J1725" s="199"/>
      <c r="K1725" s="180"/>
      <c r="L1725" s="180"/>
      <c r="M1725" s="180"/>
      <c r="N1725" s="201"/>
      <c r="O1725" s="180"/>
      <c r="P1725" s="180"/>
      <c r="Q1725" s="180"/>
      <c r="R1725" s="180"/>
      <c r="S1725" s="186"/>
    </row>
    <row r="1726" spans="1:19" ht="15" hidden="1" x14ac:dyDescent="0.25">
      <c r="A1726" s="157"/>
      <c r="B1726" s="187" t="s">
        <v>3355</v>
      </c>
      <c r="C1726" s="188" t="s">
        <v>3356</v>
      </c>
      <c r="D1726" s="187" t="s">
        <v>2285</v>
      </c>
      <c r="E1726" s="180"/>
      <c r="F1726" s="189"/>
      <c r="G1726" s="180"/>
      <c r="H1726" s="180"/>
      <c r="I1726" s="199"/>
      <c r="J1726" s="199"/>
      <c r="K1726" s="180"/>
      <c r="L1726" s="180"/>
      <c r="M1726" s="180"/>
      <c r="N1726" s="201"/>
      <c r="O1726" s="180"/>
      <c r="P1726" s="180"/>
      <c r="Q1726" s="180"/>
      <c r="R1726" s="180"/>
      <c r="S1726" s="186"/>
    </row>
    <row r="1727" spans="1:19" ht="15" hidden="1" x14ac:dyDescent="0.25">
      <c r="A1727" s="157"/>
      <c r="B1727" s="187" t="s">
        <v>3357</v>
      </c>
      <c r="C1727" s="188" t="s">
        <v>3358</v>
      </c>
      <c r="D1727" s="187" t="s">
        <v>2285</v>
      </c>
      <c r="E1727" s="180"/>
      <c r="F1727" s="189"/>
      <c r="G1727" s="180"/>
      <c r="H1727" s="180"/>
      <c r="I1727" s="199"/>
      <c r="J1727" s="199"/>
      <c r="K1727" s="180"/>
      <c r="L1727" s="180"/>
      <c r="M1727" s="180"/>
      <c r="N1727" s="201"/>
      <c r="O1727" s="180"/>
      <c r="P1727" s="180"/>
      <c r="Q1727" s="180"/>
      <c r="R1727" s="180"/>
      <c r="S1727" s="186"/>
    </row>
    <row r="1728" spans="1:19" ht="15" hidden="1" x14ac:dyDescent="0.25">
      <c r="A1728" s="157"/>
      <c r="B1728" s="187" t="s">
        <v>3359</v>
      </c>
      <c r="C1728" s="188" t="s">
        <v>3360</v>
      </c>
      <c r="D1728" s="187" t="s">
        <v>2285</v>
      </c>
      <c r="E1728" s="180"/>
      <c r="F1728" s="189"/>
      <c r="G1728" s="180"/>
      <c r="H1728" s="180"/>
      <c r="I1728" s="199"/>
      <c r="J1728" s="199"/>
      <c r="K1728" s="180"/>
      <c r="L1728" s="180"/>
      <c r="M1728" s="180"/>
      <c r="N1728" s="201"/>
      <c r="O1728" s="180"/>
      <c r="P1728" s="180"/>
      <c r="Q1728" s="180"/>
      <c r="R1728" s="180"/>
      <c r="S1728" s="186"/>
    </row>
    <row r="1729" spans="1:19" ht="15" hidden="1" x14ac:dyDescent="0.25">
      <c r="A1729" s="157"/>
      <c r="B1729" s="187" t="s">
        <v>3361</v>
      </c>
      <c r="C1729" s="188" t="s">
        <v>3362</v>
      </c>
      <c r="D1729" s="187" t="s">
        <v>2285</v>
      </c>
      <c r="E1729" s="180"/>
      <c r="F1729" s="189"/>
      <c r="G1729" s="180"/>
      <c r="H1729" s="180"/>
      <c r="I1729" s="199"/>
      <c r="J1729" s="199"/>
      <c r="K1729" s="180"/>
      <c r="L1729" s="180"/>
      <c r="M1729" s="180"/>
      <c r="N1729" s="201"/>
      <c r="O1729" s="180"/>
      <c r="P1729" s="180"/>
      <c r="Q1729" s="180"/>
      <c r="R1729" s="180"/>
      <c r="S1729" s="186"/>
    </row>
    <row r="1730" spans="1:19" ht="15" hidden="1" x14ac:dyDescent="0.25">
      <c r="A1730" s="157"/>
      <c r="B1730" s="187" t="s">
        <v>3363</v>
      </c>
      <c r="C1730" s="188" t="s">
        <v>3364</v>
      </c>
      <c r="D1730" s="187" t="s">
        <v>2285</v>
      </c>
      <c r="E1730" s="180"/>
      <c r="F1730" s="189"/>
      <c r="G1730" s="180"/>
      <c r="H1730" s="180"/>
      <c r="I1730" s="199"/>
      <c r="J1730" s="199"/>
      <c r="K1730" s="180"/>
      <c r="L1730" s="180"/>
      <c r="M1730" s="180"/>
      <c r="N1730" s="201"/>
      <c r="O1730" s="180"/>
      <c r="P1730" s="180"/>
      <c r="Q1730" s="180"/>
      <c r="R1730" s="180"/>
      <c r="S1730" s="186"/>
    </row>
    <row r="1731" spans="1:19" ht="15" hidden="1" x14ac:dyDescent="0.25">
      <c r="A1731" s="157"/>
      <c r="B1731" s="187" t="s">
        <v>3365</v>
      </c>
      <c r="C1731" s="188" t="s">
        <v>3366</v>
      </c>
      <c r="D1731" s="187" t="s">
        <v>2285</v>
      </c>
      <c r="E1731" s="180"/>
      <c r="F1731" s="189"/>
      <c r="G1731" s="180"/>
      <c r="H1731" s="180"/>
      <c r="I1731" s="199"/>
      <c r="J1731" s="199"/>
      <c r="K1731" s="180"/>
      <c r="L1731" s="180"/>
      <c r="M1731" s="180"/>
      <c r="N1731" s="201"/>
      <c r="O1731" s="180"/>
      <c r="P1731" s="180"/>
      <c r="Q1731" s="180"/>
      <c r="R1731" s="180"/>
      <c r="S1731" s="186"/>
    </row>
    <row r="1732" spans="1:19" ht="15" hidden="1" x14ac:dyDescent="0.25">
      <c r="A1732" s="157"/>
      <c r="B1732" s="187" t="s">
        <v>3367</v>
      </c>
      <c r="C1732" s="188" t="s">
        <v>3368</v>
      </c>
      <c r="D1732" s="187" t="s">
        <v>2285</v>
      </c>
      <c r="E1732" s="180"/>
      <c r="F1732" s="189"/>
      <c r="G1732" s="180"/>
      <c r="H1732" s="180"/>
      <c r="I1732" s="199"/>
      <c r="J1732" s="199"/>
      <c r="K1732" s="180"/>
      <c r="L1732" s="180"/>
      <c r="M1732" s="180"/>
      <c r="N1732" s="201"/>
      <c r="O1732" s="180"/>
      <c r="P1732" s="180"/>
      <c r="Q1732" s="180"/>
      <c r="R1732" s="180"/>
      <c r="S1732" s="186"/>
    </row>
    <row r="1733" spans="1:19" ht="15" hidden="1" x14ac:dyDescent="0.25">
      <c r="A1733" s="157"/>
      <c r="B1733" s="187" t="s">
        <v>3369</v>
      </c>
      <c r="C1733" s="188" t="s">
        <v>3370</v>
      </c>
      <c r="D1733" s="187" t="s">
        <v>2285</v>
      </c>
      <c r="E1733" s="180"/>
      <c r="F1733" s="189"/>
      <c r="G1733" s="180"/>
      <c r="H1733" s="180"/>
      <c r="I1733" s="199"/>
      <c r="J1733" s="199"/>
      <c r="K1733" s="180"/>
      <c r="L1733" s="180"/>
      <c r="M1733" s="180"/>
      <c r="N1733" s="201"/>
      <c r="O1733" s="180"/>
      <c r="P1733" s="180"/>
      <c r="Q1733" s="180"/>
      <c r="R1733" s="180"/>
      <c r="S1733" s="186"/>
    </row>
    <row r="1734" spans="1:19" ht="15" hidden="1" x14ac:dyDescent="0.25">
      <c r="A1734" s="157"/>
      <c r="B1734" s="187" t="s">
        <v>3371</v>
      </c>
      <c r="C1734" s="188" t="s">
        <v>3372</v>
      </c>
      <c r="D1734" s="187" t="s">
        <v>2285</v>
      </c>
      <c r="E1734" s="180"/>
      <c r="F1734" s="189"/>
      <c r="G1734" s="180"/>
      <c r="H1734" s="180"/>
      <c r="I1734" s="199"/>
      <c r="J1734" s="199"/>
      <c r="K1734" s="180"/>
      <c r="L1734" s="180"/>
      <c r="M1734" s="180"/>
      <c r="N1734" s="201"/>
      <c r="O1734" s="180"/>
      <c r="P1734" s="180"/>
      <c r="Q1734" s="180"/>
      <c r="R1734" s="180"/>
      <c r="S1734" s="186"/>
    </row>
    <row r="1735" spans="1:19" ht="15" hidden="1" x14ac:dyDescent="0.25">
      <c r="A1735" s="157"/>
      <c r="B1735" s="187" t="s">
        <v>3373</v>
      </c>
      <c r="C1735" s="188" t="s">
        <v>3374</v>
      </c>
      <c r="D1735" s="187" t="s">
        <v>2285</v>
      </c>
      <c r="E1735" s="180"/>
      <c r="F1735" s="189"/>
      <c r="G1735" s="180"/>
      <c r="H1735" s="180"/>
      <c r="I1735" s="199"/>
      <c r="J1735" s="199"/>
      <c r="K1735" s="180"/>
      <c r="L1735" s="180"/>
      <c r="M1735" s="180"/>
      <c r="N1735" s="201"/>
      <c r="O1735" s="180"/>
      <c r="P1735" s="180"/>
      <c r="Q1735" s="180"/>
      <c r="R1735" s="180"/>
      <c r="S1735" s="186"/>
    </row>
    <row r="1736" spans="1:19" ht="15" hidden="1" x14ac:dyDescent="0.25">
      <c r="A1736" s="157"/>
      <c r="B1736" s="187" t="s">
        <v>3375</v>
      </c>
      <c r="C1736" s="188" t="s">
        <v>3376</v>
      </c>
      <c r="D1736" s="187" t="s">
        <v>2285</v>
      </c>
      <c r="E1736" s="180"/>
      <c r="F1736" s="189"/>
      <c r="G1736" s="180"/>
      <c r="H1736" s="180"/>
      <c r="I1736" s="199"/>
      <c r="J1736" s="199"/>
      <c r="K1736" s="180"/>
      <c r="L1736" s="180"/>
      <c r="M1736" s="180"/>
      <c r="N1736" s="201"/>
      <c r="O1736" s="180"/>
      <c r="P1736" s="180"/>
      <c r="Q1736" s="180"/>
      <c r="R1736" s="180"/>
      <c r="S1736" s="186"/>
    </row>
    <row r="1737" spans="1:19" ht="15" hidden="1" x14ac:dyDescent="0.25">
      <c r="A1737" s="157"/>
      <c r="B1737" s="187" t="s">
        <v>3377</v>
      </c>
      <c r="C1737" s="188" t="s">
        <v>3378</v>
      </c>
      <c r="D1737" s="187" t="s">
        <v>2285</v>
      </c>
      <c r="E1737" s="180"/>
      <c r="F1737" s="189"/>
      <c r="G1737" s="180"/>
      <c r="H1737" s="180"/>
      <c r="I1737" s="199"/>
      <c r="J1737" s="199"/>
      <c r="K1737" s="180"/>
      <c r="L1737" s="180"/>
      <c r="M1737" s="180"/>
      <c r="N1737" s="201"/>
      <c r="O1737" s="180"/>
      <c r="P1737" s="180"/>
      <c r="Q1737" s="180"/>
      <c r="R1737" s="180"/>
      <c r="S1737" s="186"/>
    </row>
    <row r="1738" spans="1:19" ht="15" hidden="1" x14ac:dyDescent="0.25">
      <c r="A1738" s="157"/>
      <c r="B1738" s="187" t="s">
        <v>3379</v>
      </c>
      <c r="C1738" s="188" t="s">
        <v>3380</v>
      </c>
      <c r="D1738" s="187" t="s">
        <v>2285</v>
      </c>
      <c r="E1738" s="180"/>
      <c r="F1738" s="189"/>
      <c r="G1738" s="180"/>
      <c r="H1738" s="180"/>
      <c r="I1738" s="199"/>
      <c r="J1738" s="199"/>
      <c r="K1738" s="180"/>
      <c r="L1738" s="180"/>
      <c r="M1738" s="180"/>
      <c r="N1738" s="201"/>
      <c r="O1738" s="180"/>
      <c r="P1738" s="180"/>
      <c r="Q1738" s="180"/>
      <c r="R1738" s="180"/>
      <c r="S1738" s="186"/>
    </row>
    <row r="1739" spans="1:19" ht="15" hidden="1" x14ac:dyDescent="0.25">
      <c r="A1739" s="157"/>
      <c r="B1739" s="187" t="s">
        <v>3381</v>
      </c>
      <c r="C1739" s="188" t="s">
        <v>3382</v>
      </c>
      <c r="D1739" s="187" t="s">
        <v>2285</v>
      </c>
      <c r="E1739" s="180"/>
      <c r="F1739" s="189"/>
      <c r="G1739" s="180"/>
      <c r="H1739" s="180"/>
      <c r="I1739" s="199"/>
      <c r="J1739" s="199"/>
      <c r="K1739" s="180"/>
      <c r="L1739" s="180"/>
      <c r="M1739" s="180"/>
      <c r="N1739" s="201"/>
      <c r="O1739" s="180"/>
      <c r="P1739" s="180"/>
      <c r="Q1739" s="180"/>
      <c r="R1739" s="180"/>
      <c r="S1739" s="186"/>
    </row>
    <row r="1740" spans="1:19" ht="15" hidden="1" x14ac:dyDescent="0.25">
      <c r="A1740" s="157"/>
      <c r="B1740" s="187" t="s">
        <v>3383</v>
      </c>
      <c r="C1740" s="188" t="s">
        <v>3384</v>
      </c>
      <c r="D1740" s="187" t="s">
        <v>2285</v>
      </c>
      <c r="E1740" s="180"/>
      <c r="F1740" s="189"/>
      <c r="G1740" s="180"/>
      <c r="H1740" s="180"/>
      <c r="I1740" s="199"/>
      <c r="J1740" s="199"/>
      <c r="K1740" s="180"/>
      <c r="L1740" s="180"/>
      <c r="M1740" s="180"/>
      <c r="N1740" s="201"/>
      <c r="O1740" s="180"/>
      <c r="P1740" s="180"/>
      <c r="Q1740" s="180"/>
      <c r="R1740" s="180"/>
      <c r="S1740" s="186"/>
    </row>
    <row r="1741" spans="1:19" ht="15" hidden="1" x14ac:dyDescent="0.25">
      <c r="A1741" s="157"/>
      <c r="B1741" s="187" t="s">
        <v>3385</v>
      </c>
      <c r="C1741" s="188" t="s">
        <v>3386</v>
      </c>
      <c r="D1741" s="187" t="s">
        <v>2285</v>
      </c>
      <c r="E1741" s="180"/>
      <c r="F1741" s="189"/>
      <c r="G1741" s="180"/>
      <c r="H1741" s="180"/>
      <c r="I1741" s="199"/>
      <c r="J1741" s="199"/>
      <c r="K1741" s="180"/>
      <c r="L1741" s="180"/>
      <c r="M1741" s="180"/>
      <c r="N1741" s="201"/>
      <c r="O1741" s="180"/>
      <c r="P1741" s="180"/>
      <c r="Q1741" s="180"/>
      <c r="R1741" s="180"/>
      <c r="S1741" s="186"/>
    </row>
    <row r="1742" spans="1:19" ht="15" hidden="1" x14ac:dyDescent="0.25">
      <c r="A1742" s="157"/>
      <c r="B1742" s="187" t="s">
        <v>3387</v>
      </c>
      <c r="C1742" s="188" t="s">
        <v>3388</v>
      </c>
      <c r="D1742" s="187" t="s">
        <v>2285</v>
      </c>
      <c r="E1742" s="180"/>
      <c r="F1742" s="189"/>
      <c r="G1742" s="180"/>
      <c r="H1742" s="180"/>
      <c r="I1742" s="199"/>
      <c r="J1742" s="199"/>
      <c r="K1742" s="180"/>
      <c r="L1742" s="180"/>
      <c r="M1742" s="180"/>
      <c r="N1742" s="201"/>
      <c r="O1742" s="180"/>
      <c r="P1742" s="180"/>
      <c r="Q1742" s="180"/>
      <c r="R1742" s="180"/>
      <c r="S1742" s="186"/>
    </row>
    <row r="1743" spans="1:19" ht="15" hidden="1" x14ac:dyDescent="0.25">
      <c r="A1743" s="157"/>
      <c r="B1743" s="187" t="s">
        <v>3389</v>
      </c>
      <c r="C1743" s="188" t="s">
        <v>3390</v>
      </c>
      <c r="D1743" s="187" t="s">
        <v>2285</v>
      </c>
      <c r="E1743" s="180"/>
      <c r="F1743" s="189"/>
      <c r="G1743" s="180"/>
      <c r="H1743" s="180"/>
      <c r="I1743" s="199"/>
      <c r="J1743" s="199"/>
      <c r="K1743" s="180"/>
      <c r="L1743" s="180"/>
      <c r="M1743" s="180"/>
      <c r="N1743" s="201"/>
      <c r="O1743" s="180"/>
      <c r="P1743" s="180"/>
      <c r="Q1743" s="180"/>
      <c r="R1743" s="180"/>
      <c r="S1743" s="186"/>
    </row>
    <row r="1744" spans="1:19" ht="15" hidden="1" x14ac:dyDescent="0.25">
      <c r="A1744" s="157"/>
      <c r="B1744" s="187" t="s">
        <v>3391</v>
      </c>
      <c r="C1744" s="188" t="s">
        <v>3392</v>
      </c>
      <c r="D1744" s="187" t="s">
        <v>2285</v>
      </c>
      <c r="E1744" s="180"/>
      <c r="F1744" s="189"/>
      <c r="G1744" s="180"/>
      <c r="H1744" s="180"/>
      <c r="I1744" s="199"/>
      <c r="J1744" s="199"/>
      <c r="K1744" s="180"/>
      <c r="L1744" s="180"/>
      <c r="M1744" s="180"/>
      <c r="N1744" s="201"/>
      <c r="O1744" s="180"/>
      <c r="P1744" s="180"/>
      <c r="Q1744" s="180"/>
      <c r="R1744" s="180"/>
      <c r="S1744" s="186"/>
    </row>
    <row r="1745" spans="1:19" ht="15" hidden="1" x14ac:dyDescent="0.25">
      <c r="A1745" s="157"/>
      <c r="B1745" s="187" t="s">
        <v>3393</v>
      </c>
      <c r="C1745" s="188" t="s">
        <v>3394</v>
      </c>
      <c r="D1745" s="187" t="s">
        <v>2285</v>
      </c>
      <c r="E1745" s="180"/>
      <c r="F1745" s="189"/>
      <c r="G1745" s="180"/>
      <c r="H1745" s="180"/>
      <c r="I1745" s="199"/>
      <c r="J1745" s="199"/>
      <c r="K1745" s="180"/>
      <c r="L1745" s="180"/>
      <c r="M1745" s="180"/>
      <c r="N1745" s="201"/>
      <c r="O1745" s="180"/>
      <c r="P1745" s="180"/>
      <c r="Q1745" s="180"/>
      <c r="R1745" s="180"/>
      <c r="S1745" s="186"/>
    </row>
    <row r="1746" spans="1:19" ht="15" hidden="1" x14ac:dyDescent="0.25">
      <c r="A1746" s="157"/>
      <c r="B1746" s="187" t="s">
        <v>3395</v>
      </c>
      <c r="C1746" s="188" t="s">
        <v>3396</v>
      </c>
      <c r="D1746" s="187" t="s">
        <v>2285</v>
      </c>
      <c r="E1746" s="180"/>
      <c r="F1746" s="189"/>
      <c r="G1746" s="180"/>
      <c r="H1746" s="180"/>
      <c r="I1746" s="199"/>
      <c r="J1746" s="199"/>
      <c r="K1746" s="180"/>
      <c r="L1746" s="180"/>
      <c r="M1746" s="180"/>
      <c r="N1746" s="201"/>
      <c r="O1746" s="180"/>
      <c r="P1746" s="180"/>
      <c r="Q1746" s="180"/>
      <c r="R1746" s="180"/>
      <c r="S1746" s="186"/>
    </row>
    <row r="1747" spans="1:19" ht="15" hidden="1" x14ac:dyDescent="0.25">
      <c r="A1747" s="157"/>
      <c r="B1747" s="187" t="s">
        <v>3397</v>
      </c>
      <c r="C1747" s="188" t="s">
        <v>3398</v>
      </c>
      <c r="D1747" s="187" t="s">
        <v>2285</v>
      </c>
      <c r="E1747" s="180"/>
      <c r="F1747" s="189"/>
      <c r="G1747" s="180"/>
      <c r="H1747" s="180"/>
      <c r="I1747" s="199"/>
      <c r="J1747" s="199"/>
      <c r="K1747" s="180"/>
      <c r="L1747" s="180"/>
      <c r="M1747" s="180"/>
      <c r="N1747" s="201"/>
      <c r="O1747" s="180"/>
      <c r="P1747" s="180"/>
      <c r="Q1747" s="180"/>
      <c r="R1747" s="180"/>
      <c r="S1747" s="186"/>
    </row>
    <row r="1748" spans="1:19" ht="15" hidden="1" x14ac:dyDescent="0.25">
      <c r="A1748" s="157"/>
      <c r="B1748" s="187" t="s">
        <v>3399</v>
      </c>
      <c r="C1748" s="188" t="s">
        <v>3400</v>
      </c>
      <c r="D1748" s="187" t="s">
        <v>2285</v>
      </c>
      <c r="E1748" s="180"/>
      <c r="F1748" s="189"/>
      <c r="G1748" s="180"/>
      <c r="H1748" s="180"/>
      <c r="I1748" s="199"/>
      <c r="J1748" s="199"/>
      <c r="K1748" s="180"/>
      <c r="L1748" s="180"/>
      <c r="M1748" s="180"/>
      <c r="N1748" s="201"/>
      <c r="O1748" s="180"/>
      <c r="P1748" s="180"/>
      <c r="Q1748" s="180"/>
      <c r="R1748" s="180"/>
      <c r="S1748" s="186"/>
    </row>
    <row r="1749" spans="1:19" ht="15" hidden="1" x14ac:dyDescent="0.25">
      <c r="A1749" s="157"/>
      <c r="B1749" s="187" t="s">
        <v>3401</v>
      </c>
      <c r="C1749" s="188" t="s">
        <v>3402</v>
      </c>
      <c r="D1749" s="187" t="s">
        <v>2285</v>
      </c>
      <c r="E1749" s="180"/>
      <c r="F1749" s="189"/>
      <c r="G1749" s="180"/>
      <c r="H1749" s="180"/>
      <c r="I1749" s="199"/>
      <c r="J1749" s="199"/>
      <c r="K1749" s="180"/>
      <c r="L1749" s="180"/>
      <c r="M1749" s="180"/>
      <c r="N1749" s="201"/>
      <c r="O1749" s="180"/>
      <c r="P1749" s="180"/>
      <c r="Q1749" s="180"/>
      <c r="R1749" s="180"/>
      <c r="S1749" s="186"/>
    </row>
    <row r="1750" spans="1:19" ht="15" hidden="1" x14ac:dyDescent="0.25">
      <c r="A1750" s="157"/>
      <c r="B1750" s="187" t="s">
        <v>3403</v>
      </c>
      <c r="C1750" s="188" t="s">
        <v>3404</v>
      </c>
      <c r="D1750" s="187" t="s">
        <v>2285</v>
      </c>
      <c r="E1750" s="180"/>
      <c r="F1750" s="189"/>
      <c r="G1750" s="180"/>
      <c r="H1750" s="180"/>
      <c r="I1750" s="199"/>
      <c r="J1750" s="199"/>
      <c r="K1750" s="180"/>
      <c r="L1750" s="180"/>
      <c r="M1750" s="180"/>
      <c r="N1750" s="201"/>
      <c r="O1750" s="180"/>
      <c r="P1750" s="180"/>
      <c r="Q1750" s="180"/>
      <c r="R1750" s="180"/>
      <c r="S1750" s="186"/>
    </row>
    <row r="1751" spans="1:19" ht="15" hidden="1" x14ac:dyDescent="0.25">
      <c r="A1751" s="157"/>
      <c r="B1751" s="187" t="s">
        <v>3405</v>
      </c>
      <c r="C1751" s="188" t="s">
        <v>3406</v>
      </c>
      <c r="D1751" s="187" t="s">
        <v>2285</v>
      </c>
      <c r="E1751" s="180"/>
      <c r="F1751" s="189"/>
      <c r="G1751" s="180"/>
      <c r="H1751" s="180"/>
      <c r="I1751" s="199"/>
      <c r="J1751" s="199"/>
      <c r="K1751" s="180"/>
      <c r="L1751" s="180"/>
      <c r="M1751" s="180"/>
      <c r="N1751" s="201"/>
      <c r="O1751" s="180"/>
      <c r="P1751" s="180"/>
      <c r="Q1751" s="180"/>
      <c r="R1751" s="180"/>
      <c r="S1751" s="186"/>
    </row>
    <row r="1752" spans="1:19" ht="15" hidden="1" x14ac:dyDescent="0.25">
      <c r="A1752" s="157"/>
      <c r="B1752" s="187" t="s">
        <v>3407</v>
      </c>
      <c r="C1752" s="188" t="s">
        <v>3408</v>
      </c>
      <c r="D1752" s="187" t="s">
        <v>2285</v>
      </c>
      <c r="E1752" s="180"/>
      <c r="F1752" s="189"/>
      <c r="G1752" s="180"/>
      <c r="H1752" s="180"/>
      <c r="I1752" s="199"/>
      <c r="J1752" s="199"/>
      <c r="K1752" s="180"/>
      <c r="L1752" s="180"/>
      <c r="M1752" s="180"/>
      <c r="N1752" s="201"/>
      <c r="O1752" s="180"/>
      <c r="P1752" s="180"/>
      <c r="Q1752" s="180"/>
      <c r="R1752" s="180"/>
      <c r="S1752" s="186"/>
    </row>
    <row r="1753" spans="1:19" ht="15" hidden="1" x14ac:dyDescent="0.25">
      <c r="A1753" s="157"/>
      <c r="B1753" s="187" t="s">
        <v>3409</v>
      </c>
      <c r="C1753" s="188" t="s">
        <v>3410</v>
      </c>
      <c r="D1753" s="187" t="s">
        <v>2285</v>
      </c>
      <c r="E1753" s="180"/>
      <c r="F1753" s="189"/>
      <c r="G1753" s="180"/>
      <c r="H1753" s="180"/>
      <c r="I1753" s="199"/>
      <c r="J1753" s="199"/>
      <c r="K1753" s="180"/>
      <c r="L1753" s="180"/>
      <c r="M1753" s="180"/>
      <c r="N1753" s="201"/>
      <c r="O1753" s="180"/>
      <c r="P1753" s="180"/>
      <c r="Q1753" s="180"/>
      <c r="R1753" s="180"/>
      <c r="S1753" s="186"/>
    </row>
    <row r="1754" spans="1:19" ht="15" hidden="1" x14ac:dyDescent="0.25">
      <c r="A1754" s="157"/>
      <c r="B1754" s="187" t="s">
        <v>3411</v>
      </c>
      <c r="C1754" s="188" t="s">
        <v>3412</v>
      </c>
      <c r="D1754" s="187" t="s">
        <v>2285</v>
      </c>
      <c r="E1754" s="180"/>
      <c r="F1754" s="189"/>
      <c r="G1754" s="180"/>
      <c r="H1754" s="180"/>
      <c r="I1754" s="199"/>
      <c r="J1754" s="199"/>
      <c r="K1754" s="180"/>
      <c r="L1754" s="180"/>
      <c r="M1754" s="180"/>
      <c r="N1754" s="201"/>
      <c r="O1754" s="180"/>
      <c r="P1754" s="180"/>
      <c r="Q1754" s="180"/>
      <c r="R1754" s="180"/>
      <c r="S1754" s="186"/>
    </row>
    <row r="1755" spans="1:19" ht="15" hidden="1" x14ac:dyDescent="0.25">
      <c r="A1755" s="157"/>
      <c r="B1755" s="187" t="s">
        <v>3413</v>
      </c>
      <c r="C1755" s="188" t="s">
        <v>3414</v>
      </c>
      <c r="D1755" s="187" t="s">
        <v>2285</v>
      </c>
      <c r="E1755" s="180"/>
      <c r="F1755" s="189"/>
      <c r="G1755" s="180"/>
      <c r="H1755" s="180"/>
      <c r="I1755" s="199"/>
      <c r="J1755" s="199"/>
      <c r="K1755" s="180"/>
      <c r="L1755" s="180"/>
      <c r="M1755" s="180"/>
      <c r="N1755" s="201"/>
      <c r="O1755" s="180"/>
      <c r="P1755" s="180"/>
      <c r="Q1755" s="180"/>
      <c r="R1755" s="180"/>
      <c r="S1755" s="186"/>
    </row>
    <row r="1756" spans="1:19" ht="15" hidden="1" x14ac:dyDescent="0.25">
      <c r="A1756" s="157"/>
      <c r="B1756" s="187" t="s">
        <v>3415</v>
      </c>
      <c r="C1756" s="188" t="s">
        <v>3416</v>
      </c>
      <c r="D1756" s="187" t="s">
        <v>2285</v>
      </c>
      <c r="E1756" s="180"/>
      <c r="F1756" s="189"/>
      <c r="G1756" s="180"/>
      <c r="H1756" s="180"/>
      <c r="I1756" s="199"/>
      <c r="J1756" s="199"/>
      <c r="K1756" s="180"/>
      <c r="L1756" s="180"/>
      <c r="M1756" s="180"/>
      <c r="N1756" s="201"/>
      <c r="O1756" s="180"/>
      <c r="P1756" s="180"/>
      <c r="Q1756" s="180"/>
      <c r="R1756" s="180"/>
      <c r="S1756" s="186"/>
    </row>
    <row r="1757" spans="1:19" ht="15" hidden="1" x14ac:dyDescent="0.25">
      <c r="A1757" s="157"/>
      <c r="B1757" s="187" t="s">
        <v>3417</v>
      </c>
      <c r="C1757" s="188" t="s">
        <v>3418</v>
      </c>
      <c r="D1757" s="187" t="s">
        <v>2285</v>
      </c>
      <c r="E1757" s="180"/>
      <c r="F1757" s="189"/>
      <c r="G1757" s="180"/>
      <c r="H1757" s="180"/>
      <c r="I1757" s="199"/>
      <c r="J1757" s="199"/>
      <c r="K1757" s="180"/>
      <c r="L1757" s="180"/>
      <c r="M1757" s="180"/>
      <c r="N1757" s="201"/>
      <c r="O1757" s="180"/>
      <c r="P1757" s="180"/>
      <c r="Q1757" s="180"/>
      <c r="R1757" s="180"/>
      <c r="S1757" s="186"/>
    </row>
    <row r="1758" spans="1:19" ht="15" hidden="1" x14ac:dyDescent="0.25">
      <c r="A1758" s="157"/>
      <c r="B1758" s="187" t="s">
        <v>3419</v>
      </c>
      <c r="C1758" s="188" t="s">
        <v>3420</v>
      </c>
      <c r="D1758" s="187" t="s">
        <v>2285</v>
      </c>
      <c r="E1758" s="180"/>
      <c r="F1758" s="189"/>
      <c r="G1758" s="180"/>
      <c r="H1758" s="180"/>
      <c r="I1758" s="199"/>
      <c r="J1758" s="199"/>
      <c r="K1758" s="180"/>
      <c r="L1758" s="180"/>
      <c r="M1758" s="180"/>
      <c r="N1758" s="201"/>
      <c r="O1758" s="180"/>
      <c r="P1758" s="180"/>
      <c r="Q1758" s="180"/>
      <c r="R1758" s="180"/>
      <c r="S1758" s="186"/>
    </row>
    <row r="1759" spans="1:19" ht="15" hidden="1" x14ac:dyDescent="0.25">
      <c r="A1759" s="157"/>
      <c r="B1759" s="187" t="s">
        <v>3421</v>
      </c>
      <c r="C1759" s="188" t="s">
        <v>3422</v>
      </c>
      <c r="D1759" s="187" t="s">
        <v>2285</v>
      </c>
      <c r="E1759" s="180"/>
      <c r="F1759" s="189"/>
      <c r="G1759" s="180"/>
      <c r="H1759" s="180"/>
      <c r="I1759" s="199"/>
      <c r="J1759" s="199"/>
      <c r="K1759" s="180"/>
      <c r="L1759" s="180"/>
      <c r="M1759" s="180"/>
      <c r="N1759" s="201"/>
      <c r="O1759" s="180"/>
      <c r="P1759" s="180"/>
      <c r="Q1759" s="180"/>
      <c r="R1759" s="180"/>
      <c r="S1759" s="186"/>
    </row>
    <row r="1760" spans="1:19" ht="15" hidden="1" x14ac:dyDescent="0.25">
      <c r="A1760" s="157"/>
      <c r="B1760" s="187" t="s">
        <v>3423</v>
      </c>
      <c r="C1760" s="188" t="s">
        <v>3424</v>
      </c>
      <c r="D1760" s="187" t="s">
        <v>2285</v>
      </c>
      <c r="E1760" s="180"/>
      <c r="F1760" s="189"/>
      <c r="G1760" s="180"/>
      <c r="H1760" s="180"/>
      <c r="I1760" s="199"/>
      <c r="J1760" s="199"/>
      <c r="K1760" s="180"/>
      <c r="L1760" s="180"/>
      <c r="M1760" s="180"/>
      <c r="N1760" s="201"/>
      <c r="O1760" s="180"/>
      <c r="P1760" s="180"/>
      <c r="Q1760" s="180"/>
      <c r="R1760" s="180"/>
      <c r="S1760" s="186"/>
    </row>
    <row r="1761" spans="1:19" ht="15" hidden="1" x14ac:dyDescent="0.25">
      <c r="A1761" s="157"/>
      <c r="B1761" s="187" t="s">
        <v>3425</v>
      </c>
      <c r="C1761" s="188" t="s">
        <v>3426</v>
      </c>
      <c r="D1761" s="187" t="s">
        <v>2285</v>
      </c>
      <c r="E1761" s="180"/>
      <c r="F1761" s="189"/>
      <c r="G1761" s="180"/>
      <c r="H1761" s="180"/>
      <c r="I1761" s="199"/>
      <c r="J1761" s="199"/>
      <c r="K1761" s="180"/>
      <c r="L1761" s="180"/>
      <c r="M1761" s="180"/>
      <c r="N1761" s="201"/>
      <c r="O1761" s="180"/>
      <c r="P1761" s="180"/>
      <c r="Q1761" s="180"/>
      <c r="R1761" s="180"/>
      <c r="S1761" s="186"/>
    </row>
    <row r="1762" spans="1:19" ht="15" hidden="1" x14ac:dyDescent="0.25">
      <c r="A1762" s="157"/>
      <c r="B1762" s="187" t="s">
        <v>3427</v>
      </c>
      <c r="C1762" s="188" t="s">
        <v>3428</v>
      </c>
      <c r="D1762" s="187" t="s">
        <v>2285</v>
      </c>
      <c r="E1762" s="180"/>
      <c r="F1762" s="189"/>
      <c r="G1762" s="180"/>
      <c r="H1762" s="180"/>
      <c r="I1762" s="199"/>
      <c r="J1762" s="199"/>
      <c r="K1762" s="180"/>
      <c r="L1762" s="180"/>
      <c r="M1762" s="180"/>
      <c r="N1762" s="201"/>
      <c r="O1762" s="180"/>
      <c r="P1762" s="180"/>
      <c r="Q1762" s="180"/>
      <c r="R1762" s="180"/>
      <c r="S1762" s="186"/>
    </row>
    <row r="1763" spans="1:19" ht="15" hidden="1" x14ac:dyDescent="0.25">
      <c r="A1763" s="157"/>
      <c r="B1763" s="187" t="s">
        <v>3429</v>
      </c>
      <c r="C1763" s="188" t="s">
        <v>3430</v>
      </c>
      <c r="D1763" s="187" t="s">
        <v>2285</v>
      </c>
      <c r="E1763" s="180"/>
      <c r="F1763" s="189"/>
      <c r="G1763" s="180"/>
      <c r="H1763" s="180"/>
      <c r="I1763" s="199"/>
      <c r="J1763" s="199"/>
      <c r="K1763" s="180"/>
      <c r="L1763" s="180"/>
      <c r="M1763" s="180"/>
      <c r="N1763" s="201"/>
      <c r="O1763" s="180"/>
      <c r="P1763" s="180"/>
      <c r="Q1763" s="180"/>
      <c r="R1763" s="180"/>
      <c r="S1763" s="186"/>
    </row>
    <row r="1764" spans="1:19" ht="15" hidden="1" x14ac:dyDescent="0.25">
      <c r="A1764" s="157"/>
      <c r="B1764" s="187" t="s">
        <v>3431</v>
      </c>
      <c r="C1764" s="188" t="s">
        <v>3432</v>
      </c>
      <c r="D1764" s="187" t="s">
        <v>2285</v>
      </c>
      <c r="E1764" s="180"/>
      <c r="F1764" s="189"/>
      <c r="G1764" s="180"/>
      <c r="H1764" s="180"/>
      <c r="I1764" s="199"/>
      <c r="J1764" s="199"/>
      <c r="K1764" s="180"/>
      <c r="L1764" s="180"/>
      <c r="M1764" s="180"/>
      <c r="N1764" s="201"/>
      <c r="O1764" s="180"/>
      <c r="P1764" s="180"/>
      <c r="Q1764" s="180"/>
      <c r="R1764" s="180"/>
      <c r="S1764" s="186"/>
    </row>
    <row r="1765" spans="1:19" ht="15" hidden="1" x14ac:dyDescent="0.25">
      <c r="A1765" s="157"/>
      <c r="B1765" s="187" t="s">
        <v>3433</v>
      </c>
      <c r="C1765" s="188" t="s">
        <v>3434</v>
      </c>
      <c r="D1765" s="187" t="s">
        <v>2285</v>
      </c>
      <c r="E1765" s="180"/>
      <c r="F1765" s="189"/>
      <c r="G1765" s="180"/>
      <c r="H1765" s="180"/>
      <c r="I1765" s="199"/>
      <c r="J1765" s="199"/>
      <c r="K1765" s="180"/>
      <c r="L1765" s="180"/>
      <c r="M1765" s="180"/>
      <c r="N1765" s="201"/>
      <c r="O1765" s="180"/>
      <c r="P1765" s="180"/>
      <c r="Q1765" s="180"/>
      <c r="R1765" s="180"/>
      <c r="S1765" s="186"/>
    </row>
    <row r="1766" spans="1:19" ht="15" hidden="1" x14ac:dyDescent="0.25">
      <c r="A1766" s="157"/>
      <c r="B1766" s="187" t="s">
        <v>3435</v>
      </c>
      <c r="C1766" s="188" t="s">
        <v>3436</v>
      </c>
      <c r="D1766" s="187" t="s">
        <v>2285</v>
      </c>
      <c r="E1766" s="180"/>
      <c r="F1766" s="189"/>
      <c r="G1766" s="180"/>
      <c r="H1766" s="180"/>
      <c r="I1766" s="199"/>
      <c r="J1766" s="199"/>
      <c r="K1766" s="180"/>
      <c r="L1766" s="180"/>
      <c r="M1766" s="180"/>
      <c r="N1766" s="201"/>
      <c r="O1766" s="180"/>
      <c r="P1766" s="180"/>
      <c r="Q1766" s="180"/>
      <c r="R1766" s="180"/>
      <c r="S1766" s="186"/>
    </row>
    <row r="1767" spans="1:19" ht="15" hidden="1" x14ac:dyDescent="0.25">
      <c r="A1767" s="157"/>
      <c r="B1767" s="187" t="s">
        <v>3437</v>
      </c>
      <c r="C1767" s="188" t="s">
        <v>3438</v>
      </c>
      <c r="D1767" s="187" t="s">
        <v>2285</v>
      </c>
      <c r="E1767" s="180"/>
      <c r="F1767" s="189"/>
      <c r="G1767" s="180"/>
      <c r="H1767" s="180"/>
      <c r="I1767" s="199"/>
      <c r="J1767" s="199"/>
      <c r="K1767" s="180"/>
      <c r="L1767" s="180"/>
      <c r="M1767" s="180"/>
      <c r="N1767" s="201"/>
      <c r="O1767" s="180"/>
      <c r="P1767" s="180"/>
      <c r="Q1767" s="180"/>
      <c r="R1767" s="180"/>
      <c r="S1767" s="186"/>
    </row>
    <row r="1768" spans="1:19" ht="15" hidden="1" x14ac:dyDescent="0.25">
      <c r="A1768" s="157"/>
      <c r="B1768" s="187" t="s">
        <v>3439</v>
      </c>
      <c r="C1768" s="188" t="s">
        <v>3440</v>
      </c>
      <c r="D1768" s="187" t="s">
        <v>2285</v>
      </c>
      <c r="E1768" s="180"/>
      <c r="F1768" s="189"/>
      <c r="G1768" s="180"/>
      <c r="H1768" s="180"/>
      <c r="I1768" s="199"/>
      <c r="J1768" s="199"/>
      <c r="K1768" s="180"/>
      <c r="L1768" s="180"/>
      <c r="M1768" s="180"/>
      <c r="N1768" s="201"/>
      <c r="O1768" s="180"/>
      <c r="P1768" s="180"/>
      <c r="Q1768" s="180"/>
      <c r="R1768" s="180"/>
      <c r="S1768" s="186"/>
    </row>
    <row r="1769" spans="1:19" ht="15" hidden="1" x14ac:dyDescent="0.25">
      <c r="A1769" s="157"/>
      <c r="B1769" s="187" t="s">
        <v>3441</v>
      </c>
      <c r="C1769" s="188" t="s">
        <v>3442</v>
      </c>
      <c r="D1769" s="187" t="s">
        <v>2285</v>
      </c>
      <c r="E1769" s="180"/>
      <c r="F1769" s="189"/>
      <c r="G1769" s="180"/>
      <c r="H1769" s="180"/>
      <c r="I1769" s="199"/>
      <c r="J1769" s="199"/>
      <c r="K1769" s="180"/>
      <c r="L1769" s="180"/>
      <c r="M1769" s="180"/>
      <c r="N1769" s="201"/>
      <c r="O1769" s="180"/>
      <c r="P1769" s="180"/>
      <c r="Q1769" s="180"/>
      <c r="R1769" s="180"/>
      <c r="S1769" s="186"/>
    </row>
    <row r="1770" spans="1:19" ht="15" hidden="1" x14ac:dyDescent="0.25">
      <c r="A1770" s="157"/>
      <c r="B1770" s="187" t="s">
        <v>3443</v>
      </c>
      <c r="C1770" s="188" t="s">
        <v>3444</v>
      </c>
      <c r="D1770" s="187" t="s">
        <v>2285</v>
      </c>
      <c r="E1770" s="180"/>
      <c r="F1770" s="189"/>
      <c r="G1770" s="180"/>
      <c r="H1770" s="180"/>
      <c r="I1770" s="199"/>
      <c r="J1770" s="199"/>
      <c r="K1770" s="180"/>
      <c r="L1770" s="180"/>
      <c r="M1770" s="180"/>
      <c r="N1770" s="201"/>
      <c r="O1770" s="180"/>
      <c r="P1770" s="180"/>
      <c r="Q1770" s="180"/>
      <c r="R1770" s="180"/>
      <c r="S1770" s="186"/>
    </row>
    <row r="1771" spans="1:19" ht="15" hidden="1" x14ac:dyDescent="0.25">
      <c r="A1771" s="157"/>
      <c r="B1771" s="187" t="s">
        <v>3445</v>
      </c>
      <c r="C1771" s="188" t="s">
        <v>3446</v>
      </c>
      <c r="D1771" s="187" t="s">
        <v>2285</v>
      </c>
      <c r="E1771" s="180"/>
      <c r="F1771" s="189"/>
      <c r="G1771" s="180"/>
      <c r="H1771" s="180"/>
      <c r="I1771" s="199"/>
      <c r="J1771" s="199"/>
      <c r="K1771" s="180"/>
      <c r="L1771" s="180"/>
      <c r="M1771" s="180"/>
      <c r="N1771" s="201"/>
      <c r="O1771" s="180"/>
      <c r="P1771" s="180"/>
      <c r="Q1771" s="180"/>
      <c r="R1771" s="180"/>
      <c r="S1771" s="186"/>
    </row>
    <row r="1772" spans="1:19" ht="15" hidden="1" x14ac:dyDescent="0.25">
      <c r="A1772" s="157"/>
      <c r="B1772" s="187" t="s">
        <v>3447</v>
      </c>
      <c r="C1772" s="188" t="s">
        <v>3448</v>
      </c>
      <c r="D1772" s="187" t="s">
        <v>2285</v>
      </c>
      <c r="E1772" s="180"/>
      <c r="F1772" s="189"/>
      <c r="G1772" s="180"/>
      <c r="H1772" s="180"/>
      <c r="I1772" s="199"/>
      <c r="J1772" s="199"/>
      <c r="K1772" s="180"/>
      <c r="L1772" s="180"/>
      <c r="M1772" s="180"/>
      <c r="N1772" s="201"/>
      <c r="O1772" s="180"/>
      <c r="P1772" s="180"/>
      <c r="Q1772" s="180"/>
      <c r="R1772" s="180"/>
      <c r="S1772" s="186"/>
    </row>
    <row r="1773" spans="1:19" ht="15" hidden="1" x14ac:dyDescent="0.25">
      <c r="A1773" s="157"/>
      <c r="B1773" s="187" t="s">
        <v>3449</v>
      </c>
      <c r="C1773" s="188" t="s">
        <v>3450</v>
      </c>
      <c r="D1773" s="187" t="s">
        <v>2285</v>
      </c>
      <c r="E1773" s="180"/>
      <c r="F1773" s="189"/>
      <c r="G1773" s="180"/>
      <c r="H1773" s="180"/>
      <c r="I1773" s="199"/>
      <c r="J1773" s="199"/>
      <c r="K1773" s="180"/>
      <c r="L1773" s="180"/>
      <c r="M1773" s="180"/>
      <c r="N1773" s="201"/>
      <c r="O1773" s="180"/>
      <c r="P1773" s="180"/>
      <c r="Q1773" s="180"/>
      <c r="R1773" s="180"/>
      <c r="S1773" s="186"/>
    </row>
    <row r="1774" spans="1:19" ht="15" hidden="1" x14ac:dyDescent="0.25">
      <c r="A1774" s="157"/>
      <c r="B1774" s="187" t="s">
        <v>3451</v>
      </c>
      <c r="C1774" s="188" t="s">
        <v>3452</v>
      </c>
      <c r="D1774" s="187" t="s">
        <v>2285</v>
      </c>
      <c r="E1774" s="180"/>
      <c r="F1774" s="189"/>
      <c r="G1774" s="180"/>
      <c r="H1774" s="180"/>
      <c r="I1774" s="199"/>
      <c r="J1774" s="199"/>
      <c r="K1774" s="180"/>
      <c r="L1774" s="180"/>
      <c r="M1774" s="180"/>
      <c r="N1774" s="201"/>
      <c r="O1774" s="180"/>
      <c r="P1774" s="180"/>
      <c r="Q1774" s="180"/>
      <c r="R1774" s="180"/>
      <c r="S1774" s="186"/>
    </row>
    <row r="1775" spans="1:19" ht="15" hidden="1" x14ac:dyDescent="0.25">
      <c r="A1775" s="157"/>
      <c r="B1775" s="187" t="s">
        <v>3453</v>
      </c>
      <c r="C1775" s="188" t="s">
        <v>3454</v>
      </c>
      <c r="D1775" s="187" t="s">
        <v>2285</v>
      </c>
      <c r="E1775" s="180"/>
      <c r="F1775" s="189"/>
      <c r="G1775" s="180"/>
      <c r="H1775" s="180"/>
      <c r="I1775" s="199"/>
      <c r="J1775" s="199"/>
      <c r="K1775" s="180"/>
      <c r="L1775" s="180"/>
      <c r="M1775" s="180"/>
      <c r="N1775" s="201"/>
      <c r="O1775" s="180"/>
      <c r="P1775" s="180"/>
      <c r="Q1775" s="180"/>
      <c r="R1775" s="180"/>
      <c r="S1775" s="186"/>
    </row>
    <row r="1776" spans="1:19" ht="15" hidden="1" x14ac:dyDescent="0.25">
      <c r="A1776" s="157"/>
      <c r="B1776" s="187" t="s">
        <v>3455</v>
      </c>
      <c r="C1776" s="188" t="s">
        <v>3456</v>
      </c>
      <c r="D1776" s="187" t="s">
        <v>2285</v>
      </c>
      <c r="E1776" s="180"/>
      <c r="F1776" s="189"/>
      <c r="G1776" s="180"/>
      <c r="H1776" s="180"/>
      <c r="I1776" s="199"/>
      <c r="J1776" s="199"/>
      <c r="K1776" s="180"/>
      <c r="L1776" s="180"/>
      <c r="M1776" s="180"/>
      <c r="N1776" s="201"/>
      <c r="O1776" s="180"/>
      <c r="P1776" s="180"/>
      <c r="Q1776" s="180"/>
      <c r="R1776" s="180"/>
      <c r="S1776" s="186"/>
    </row>
    <row r="1777" spans="1:19" ht="15" hidden="1" x14ac:dyDescent="0.25">
      <c r="A1777" s="157"/>
      <c r="B1777" s="187" t="s">
        <v>3457</v>
      </c>
      <c r="C1777" s="188" t="s">
        <v>3458</v>
      </c>
      <c r="D1777" s="187" t="s">
        <v>2285</v>
      </c>
      <c r="E1777" s="180"/>
      <c r="F1777" s="189"/>
      <c r="G1777" s="180"/>
      <c r="H1777" s="180"/>
      <c r="I1777" s="199"/>
      <c r="J1777" s="199"/>
      <c r="K1777" s="180"/>
      <c r="L1777" s="180"/>
      <c r="M1777" s="180"/>
      <c r="N1777" s="201"/>
      <c r="O1777" s="180"/>
      <c r="P1777" s="180"/>
      <c r="Q1777" s="180"/>
      <c r="R1777" s="180"/>
      <c r="S1777" s="186"/>
    </row>
    <row r="1778" spans="1:19" ht="15" hidden="1" x14ac:dyDescent="0.25">
      <c r="A1778" s="157"/>
      <c r="B1778" s="187" t="s">
        <v>3459</v>
      </c>
      <c r="C1778" s="188" t="s">
        <v>3460</v>
      </c>
      <c r="D1778" s="187" t="s">
        <v>2285</v>
      </c>
      <c r="E1778" s="180"/>
      <c r="F1778" s="189"/>
      <c r="G1778" s="180"/>
      <c r="H1778" s="180"/>
      <c r="I1778" s="199"/>
      <c r="J1778" s="199"/>
      <c r="K1778" s="180"/>
      <c r="L1778" s="180"/>
      <c r="M1778" s="180"/>
      <c r="N1778" s="201"/>
      <c r="O1778" s="180"/>
      <c r="P1778" s="180"/>
      <c r="Q1778" s="180"/>
      <c r="R1778" s="180"/>
      <c r="S1778" s="186"/>
    </row>
    <row r="1779" spans="1:19" ht="15" hidden="1" x14ac:dyDescent="0.25">
      <c r="A1779" s="157"/>
      <c r="B1779" s="187" t="s">
        <v>3461</v>
      </c>
      <c r="C1779" s="188" t="s">
        <v>3462</v>
      </c>
      <c r="D1779" s="187" t="s">
        <v>2285</v>
      </c>
      <c r="E1779" s="180"/>
      <c r="F1779" s="189"/>
      <c r="G1779" s="180"/>
      <c r="H1779" s="180"/>
      <c r="I1779" s="199"/>
      <c r="J1779" s="199"/>
      <c r="K1779" s="180"/>
      <c r="L1779" s="180"/>
      <c r="M1779" s="180"/>
      <c r="N1779" s="201"/>
      <c r="O1779" s="180"/>
      <c r="P1779" s="180"/>
      <c r="Q1779" s="180"/>
      <c r="R1779" s="180"/>
      <c r="S1779" s="186"/>
    </row>
    <row r="1780" spans="1:19" ht="15" hidden="1" x14ac:dyDescent="0.25">
      <c r="A1780" s="157"/>
      <c r="B1780" s="187" t="s">
        <v>3463</v>
      </c>
      <c r="C1780" s="188" t="s">
        <v>3464</v>
      </c>
      <c r="D1780" s="187" t="s">
        <v>2285</v>
      </c>
      <c r="E1780" s="180"/>
      <c r="F1780" s="189"/>
      <c r="G1780" s="180"/>
      <c r="H1780" s="180"/>
      <c r="I1780" s="199"/>
      <c r="J1780" s="199"/>
      <c r="K1780" s="180"/>
      <c r="L1780" s="180"/>
      <c r="M1780" s="180"/>
      <c r="N1780" s="201"/>
      <c r="O1780" s="180"/>
      <c r="P1780" s="180"/>
      <c r="Q1780" s="180"/>
      <c r="R1780" s="180"/>
      <c r="S1780" s="186"/>
    </row>
    <row r="1781" spans="1:19" ht="15" hidden="1" x14ac:dyDescent="0.25">
      <c r="A1781" s="157"/>
      <c r="B1781" s="187" t="s">
        <v>3465</v>
      </c>
      <c r="C1781" s="188" t="s">
        <v>3466</v>
      </c>
      <c r="D1781" s="187" t="s">
        <v>2285</v>
      </c>
      <c r="E1781" s="180"/>
      <c r="F1781" s="189"/>
      <c r="G1781" s="180"/>
      <c r="H1781" s="180"/>
      <c r="I1781" s="199"/>
      <c r="J1781" s="199"/>
      <c r="K1781" s="180"/>
      <c r="L1781" s="180"/>
      <c r="M1781" s="180"/>
      <c r="N1781" s="201"/>
      <c r="O1781" s="180"/>
      <c r="P1781" s="180"/>
      <c r="Q1781" s="180"/>
      <c r="R1781" s="180"/>
      <c r="S1781" s="186"/>
    </row>
    <row r="1782" spans="1:19" ht="15" hidden="1" x14ac:dyDescent="0.25">
      <c r="A1782" s="157"/>
      <c r="B1782" s="187" t="s">
        <v>3467</v>
      </c>
      <c r="C1782" s="188" t="s">
        <v>3468</v>
      </c>
      <c r="D1782" s="187" t="s">
        <v>2285</v>
      </c>
      <c r="E1782" s="180"/>
      <c r="F1782" s="189"/>
      <c r="G1782" s="180"/>
      <c r="H1782" s="180"/>
      <c r="I1782" s="199"/>
      <c r="J1782" s="199"/>
      <c r="K1782" s="180"/>
      <c r="L1782" s="180"/>
      <c r="M1782" s="180"/>
      <c r="N1782" s="201"/>
      <c r="O1782" s="180"/>
      <c r="P1782" s="180"/>
      <c r="Q1782" s="180"/>
      <c r="R1782" s="180"/>
      <c r="S1782" s="186"/>
    </row>
    <row r="1783" spans="1:19" ht="15" hidden="1" x14ac:dyDescent="0.25">
      <c r="A1783" s="157"/>
      <c r="B1783" s="187" t="s">
        <v>3469</v>
      </c>
      <c r="C1783" s="188" t="s">
        <v>3470</v>
      </c>
      <c r="D1783" s="187" t="s">
        <v>2285</v>
      </c>
      <c r="E1783" s="180"/>
      <c r="F1783" s="189"/>
      <c r="G1783" s="180"/>
      <c r="H1783" s="180"/>
      <c r="I1783" s="199"/>
      <c r="J1783" s="199"/>
      <c r="K1783" s="180"/>
      <c r="L1783" s="180"/>
      <c r="M1783" s="180"/>
      <c r="N1783" s="201"/>
      <c r="O1783" s="180"/>
      <c r="P1783" s="180"/>
      <c r="Q1783" s="180"/>
      <c r="R1783" s="180"/>
      <c r="S1783" s="186"/>
    </row>
    <row r="1784" spans="1:19" ht="15" hidden="1" x14ac:dyDescent="0.25">
      <c r="A1784" s="157"/>
      <c r="B1784" s="187" t="s">
        <v>3471</v>
      </c>
      <c r="C1784" s="188" t="s">
        <v>3472</v>
      </c>
      <c r="D1784" s="187" t="s">
        <v>2285</v>
      </c>
      <c r="E1784" s="180"/>
      <c r="F1784" s="189"/>
      <c r="G1784" s="180"/>
      <c r="H1784" s="180"/>
      <c r="I1784" s="199"/>
      <c r="J1784" s="199"/>
      <c r="K1784" s="180"/>
      <c r="L1784" s="180"/>
      <c r="M1784" s="180"/>
      <c r="N1784" s="201"/>
      <c r="O1784" s="180"/>
      <c r="P1784" s="180"/>
      <c r="Q1784" s="180"/>
      <c r="R1784" s="180"/>
      <c r="S1784" s="186"/>
    </row>
    <row r="1785" spans="1:19" ht="15" hidden="1" x14ac:dyDescent="0.25">
      <c r="A1785" s="157"/>
      <c r="B1785" s="187" t="s">
        <v>3473</v>
      </c>
      <c r="C1785" s="188" t="s">
        <v>3474</v>
      </c>
      <c r="D1785" s="187" t="s">
        <v>2285</v>
      </c>
      <c r="E1785" s="180"/>
      <c r="F1785" s="189"/>
      <c r="G1785" s="180"/>
      <c r="H1785" s="180"/>
      <c r="I1785" s="199"/>
      <c r="J1785" s="199"/>
      <c r="K1785" s="180"/>
      <c r="L1785" s="180"/>
      <c r="M1785" s="180"/>
      <c r="N1785" s="201"/>
      <c r="O1785" s="180"/>
      <c r="P1785" s="180"/>
      <c r="Q1785" s="180"/>
      <c r="R1785" s="180"/>
      <c r="S1785" s="186"/>
    </row>
    <row r="1786" spans="1:19" ht="15" hidden="1" x14ac:dyDescent="0.25">
      <c r="A1786" s="157"/>
      <c r="B1786" s="187" t="s">
        <v>3475</v>
      </c>
      <c r="C1786" s="188" t="s">
        <v>3476</v>
      </c>
      <c r="D1786" s="187" t="s">
        <v>2285</v>
      </c>
      <c r="E1786" s="180"/>
      <c r="F1786" s="189"/>
      <c r="G1786" s="180"/>
      <c r="H1786" s="180"/>
      <c r="I1786" s="199"/>
      <c r="J1786" s="199"/>
      <c r="K1786" s="180"/>
      <c r="L1786" s="180"/>
      <c r="M1786" s="180"/>
      <c r="N1786" s="201"/>
      <c r="O1786" s="180"/>
      <c r="P1786" s="180"/>
      <c r="Q1786" s="180"/>
      <c r="R1786" s="180"/>
      <c r="S1786" s="186"/>
    </row>
    <row r="1787" spans="1:19" ht="15" hidden="1" x14ac:dyDescent="0.25">
      <c r="A1787" s="157"/>
      <c r="B1787" s="187" t="s">
        <v>3477</v>
      </c>
      <c r="C1787" s="188" t="s">
        <v>3478</v>
      </c>
      <c r="D1787" s="187" t="s">
        <v>2285</v>
      </c>
      <c r="E1787" s="180"/>
      <c r="F1787" s="189"/>
      <c r="G1787" s="180"/>
      <c r="H1787" s="180"/>
      <c r="I1787" s="199"/>
      <c r="J1787" s="199"/>
      <c r="K1787" s="180"/>
      <c r="L1787" s="180"/>
      <c r="M1787" s="180"/>
      <c r="N1787" s="201"/>
      <c r="O1787" s="180"/>
      <c r="P1787" s="180"/>
      <c r="Q1787" s="180"/>
      <c r="R1787" s="180"/>
      <c r="S1787" s="186"/>
    </row>
    <row r="1788" spans="1:19" ht="15" hidden="1" x14ac:dyDescent="0.25">
      <c r="A1788" s="157"/>
      <c r="B1788" s="187" t="s">
        <v>3479</v>
      </c>
      <c r="C1788" s="188" t="s">
        <v>3480</v>
      </c>
      <c r="D1788" s="187" t="s">
        <v>2285</v>
      </c>
      <c r="E1788" s="180"/>
      <c r="F1788" s="189"/>
      <c r="G1788" s="180"/>
      <c r="H1788" s="180"/>
      <c r="I1788" s="199"/>
      <c r="J1788" s="199"/>
      <c r="K1788" s="180"/>
      <c r="L1788" s="180"/>
      <c r="M1788" s="180"/>
      <c r="N1788" s="201"/>
      <c r="O1788" s="180"/>
      <c r="P1788" s="180"/>
      <c r="Q1788" s="180"/>
      <c r="R1788" s="180"/>
      <c r="S1788" s="186"/>
    </row>
    <row r="1789" spans="1:19" ht="15" hidden="1" x14ac:dyDescent="0.25">
      <c r="A1789" s="157"/>
      <c r="B1789" s="187" t="s">
        <v>3481</v>
      </c>
      <c r="C1789" s="188" t="s">
        <v>3482</v>
      </c>
      <c r="D1789" s="187" t="s">
        <v>2285</v>
      </c>
      <c r="E1789" s="180"/>
      <c r="F1789" s="189"/>
      <c r="G1789" s="180"/>
      <c r="H1789" s="180"/>
      <c r="I1789" s="199"/>
      <c r="J1789" s="199"/>
      <c r="K1789" s="180"/>
      <c r="L1789" s="180"/>
      <c r="M1789" s="180"/>
      <c r="N1789" s="201"/>
      <c r="O1789" s="180"/>
      <c r="P1789" s="180"/>
      <c r="Q1789" s="180"/>
      <c r="R1789" s="180"/>
      <c r="S1789" s="186"/>
    </row>
    <row r="1790" spans="1:19" ht="15" hidden="1" x14ac:dyDescent="0.25">
      <c r="A1790" s="157"/>
      <c r="B1790" s="187" t="s">
        <v>3483</v>
      </c>
      <c r="C1790" s="188" t="s">
        <v>3484</v>
      </c>
      <c r="D1790" s="187" t="s">
        <v>2285</v>
      </c>
      <c r="E1790" s="180"/>
      <c r="F1790" s="189"/>
      <c r="G1790" s="180"/>
      <c r="H1790" s="180"/>
      <c r="I1790" s="199"/>
      <c r="J1790" s="199"/>
      <c r="K1790" s="180"/>
      <c r="L1790" s="180"/>
      <c r="M1790" s="180"/>
      <c r="N1790" s="201"/>
      <c r="O1790" s="180"/>
      <c r="P1790" s="180"/>
      <c r="Q1790" s="180"/>
      <c r="R1790" s="180"/>
      <c r="S1790" s="186"/>
    </row>
    <row r="1791" spans="1:19" ht="15" hidden="1" x14ac:dyDescent="0.25">
      <c r="A1791" s="157"/>
      <c r="B1791" s="187" t="s">
        <v>3485</v>
      </c>
      <c r="C1791" s="188" t="s">
        <v>3486</v>
      </c>
      <c r="D1791" s="187" t="s">
        <v>2285</v>
      </c>
      <c r="E1791" s="180"/>
      <c r="F1791" s="189"/>
      <c r="G1791" s="180"/>
      <c r="H1791" s="180"/>
      <c r="I1791" s="199"/>
      <c r="J1791" s="199"/>
      <c r="K1791" s="180"/>
      <c r="L1791" s="180"/>
      <c r="M1791" s="180"/>
      <c r="N1791" s="201"/>
      <c r="O1791" s="180"/>
      <c r="P1791" s="180"/>
      <c r="Q1791" s="180"/>
      <c r="R1791" s="180"/>
      <c r="S1791" s="186"/>
    </row>
    <row r="1792" spans="1:19" ht="15" hidden="1" x14ac:dyDescent="0.25">
      <c r="A1792" s="157"/>
      <c r="B1792" s="187" t="s">
        <v>3487</v>
      </c>
      <c r="C1792" s="188" t="s">
        <v>3488</v>
      </c>
      <c r="D1792" s="187" t="s">
        <v>2285</v>
      </c>
      <c r="E1792" s="180"/>
      <c r="F1792" s="189"/>
      <c r="G1792" s="180"/>
      <c r="H1792" s="180"/>
      <c r="I1792" s="199"/>
      <c r="J1792" s="199"/>
      <c r="K1792" s="180"/>
      <c r="L1792" s="180"/>
      <c r="M1792" s="180"/>
      <c r="N1792" s="201"/>
      <c r="O1792" s="180"/>
      <c r="P1792" s="180"/>
      <c r="Q1792" s="180"/>
      <c r="R1792" s="180"/>
      <c r="S1792" s="186"/>
    </row>
    <row r="1793" spans="1:19" ht="15" hidden="1" x14ac:dyDescent="0.25">
      <c r="A1793" s="157"/>
      <c r="B1793" s="187" t="s">
        <v>3489</v>
      </c>
      <c r="C1793" s="188" t="s">
        <v>3490</v>
      </c>
      <c r="D1793" s="187" t="s">
        <v>2285</v>
      </c>
      <c r="E1793" s="180"/>
      <c r="F1793" s="189"/>
      <c r="G1793" s="180"/>
      <c r="H1793" s="180"/>
      <c r="I1793" s="199"/>
      <c r="J1793" s="199"/>
      <c r="K1793" s="180"/>
      <c r="L1793" s="180"/>
      <c r="M1793" s="180"/>
      <c r="N1793" s="201"/>
      <c r="O1793" s="180"/>
      <c r="P1793" s="180"/>
      <c r="Q1793" s="180"/>
      <c r="R1793" s="180"/>
      <c r="S1793" s="186"/>
    </row>
    <row r="1794" spans="1:19" ht="15" hidden="1" x14ac:dyDescent="0.25">
      <c r="A1794" s="157"/>
      <c r="B1794" s="187" t="s">
        <v>3491</v>
      </c>
      <c r="C1794" s="188" t="s">
        <v>3492</v>
      </c>
      <c r="D1794" s="187" t="s">
        <v>2285</v>
      </c>
      <c r="E1794" s="180"/>
      <c r="F1794" s="189"/>
      <c r="G1794" s="180"/>
      <c r="H1794" s="180"/>
      <c r="I1794" s="199"/>
      <c r="J1794" s="199"/>
      <c r="K1794" s="180"/>
      <c r="L1794" s="180"/>
      <c r="M1794" s="180"/>
      <c r="N1794" s="201"/>
      <c r="O1794" s="180"/>
      <c r="P1794" s="180"/>
      <c r="Q1794" s="180"/>
      <c r="R1794" s="180"/>
      <c r="S1794" s="186"/>
    </row>
    <row r="1795" spans="1:19" ht="15" hidden="1" x14ac:dyDescent="0.25">
      <c r="A1795" s="157"/>
      <c r="B1795" s="187" t="s">
        <v>3493</v>
      </c>
      <c r="C1795" s="188" t="s">
        <v>3494</v>
      </c>
      <c r="D1795" s="187" t="s">
        <v>2285</v>
      </c>
      <c r="E1795" s="180"/>
      <c r="F1795" s="189"/>
      <c r="G1795" s="180"/>
      <c r="H1795" s="180"/>
      <c r="I1795" s="199"/>
      <c r="J1795" s="199"/>
      <c r="K1795" s="180"/>
      <c r="L1795" s="180"/>
      <c r="M1795" s="180"/>
      <c r="N1795" s="201"/>
      <c r="O1795" s="180"/>
      <c r="P1795" s="180"/>
      <c r="Q1795" s="180"/>
      <c r="R1795" s="180"/>
      <c r="S1795" s="186"/>
    </row>
    <row r="1796" spans="1:19" ht="15" hidden="1" x14ac:dyDescent="0.25">
      <c r="A1796" s="157"/>
      <c r="B1796" s="187" t="s">
        <v>3495</v>
      </c>
      <c r="C1796" s="188" t="s">
        <v>3496</v>
      </c>
      <c r="D1796" s="187" t="s">
        <v>2285</v>
      </c>
      <c r="E1796" s="180"/>
      <c r="F1796" s="189"/>
      <c r="G1796" s="180"/>
      <c r="H1796" s="180"/>
      <c r="I1796" s="199"/>
      <c r="J1796" s="199"/>
      <c r="K1796" s="180"/>
      <c r="L1796" s="180"/>
      <c r="M1796" s="180"/>
      <c r="N1796" s="201"/>
      <c r="O1796" s="180"/>
      <c r="P1796" s="180"/>
      <c r="Q1796" s="180"/>
      <c r="R1796" s="180"/>
      <c r="S1796" s="186"/>
    </row>
    <row r="1797" spans="1:19" ht="15" hidden="1" x14ac:dyDescent="0.25">
      <c r="A1797" s="157"/>
      <c r="B1797" s="187" t="s">
        <v>3497</v>
      </c>
      <c r="C1797" s="188" t="s">
        <v>3498</v>
      </c>
      <c r="D1797" s="187" t="s">
        <v>2285</v>
      </c>
      <c r="E1797" s="180"/>
      <c r="F1797" s="189"/>
      <c r="G1797" s="180"/>
      <c r="H1797" s="180"/>
      <c r="I1797" s="199"/>
      <c r="J1797" s="199"/>
      <c r="K1797" s="180"/>
      <c r="L1797" s="180"/>
      <c r="M1797" s="180"/>
      <c r="N1797" s="201"/>
      <c r="O1797" s="180"/>
      <c r="P1797" s="180"/>
      <c r="Q1797" s="180"/>
      <c r="R1797" s="180"/>
      <c r="S1797" s="186"/>
    </row>
    <row r="1798" spans="1:19" ht="15" hidden="1" x14ac:dyDescent="0.25">
      <c r="A1798" s="157"/>
      <c r="B1798" s="187" t="s">
        <v>3499</v>
      </c>
      <c r="C1798" s="188" t="s">
        <v>3500</v>
      </c>
      <c r="D1798" s="187" t="s">
        <v>2285</v>
      </c>
      <c r="E1798" s="180"/>
      <c r="F1798" s="189"/>
      <c r="G1798" s="180"/>
      <c r="H1798" s="180"/>
      <c r="I1798" s="199"/>
      <c r="J1798" s="199"/>
      <c r="K1798" s="180"/>
      <c r="L1798" s="180"/>
      <c r="M1798" s="180"/>
      <c r="N1798" s="201"/>
      <c r="O1798" s="180"/>
      <c r="P1798" s="180"/>
      <c r="Q1798" s="180"/>
      <c r="R1798" s="180"/>
      <c r="S1798" s="186"/>
    </row>
    <row r="1799" spans="1:19" ht="15" hidden="1" x14ac:dyDescent="0.25">
      <c r="A1799" s="157"/>
      <c r="B1799" s="187" t="s">
        <v>3501</v>
      </c>
      <c r="C1799" s="188" t="s">
        <v>3502</v>
      </c>
      <c r="D1799" s="187" t="s">
        <v>2285</v>
      </c>
      <c r="E1799" s="180"/>
      <c r="F1799" s="189"/>
      <c r="G1799" s="180"/>
      <c r="H1799" s="180"/>
      <c r="I1799" s="199"/>
      <c r="J1799" s="199"/>
      <c r="K1799" s="180"/>
      <c r="L1799" s="180"/>
      <c r="M1799" s="180"/>
      <c r="N1799" s="201"/>
      <c r="O1799" s="180"/>
      <c r="P1799" s="180"/>
      <c r="Q1799" s="180"/>
      <c r="R1799" s="180"/>
      <c r="S1799" s="186"/>
    </row>
    <row r="1800" spans="1:19" ht="15" hidden="1" x14ac:dyDescent="0.25">
      <c r="A1800" s="157"/>
      <c r="B1800" s="187" t="s">
        <v>3503</v>
      </c>
      <c r="C1800" s="188" t="s">
        <v>3504</v>
      </c>
      <c r="D1800" s="187" t="s">
        <v>2285</v>
      </c>
      <c r="E1800" s="180"/>
      <c r="F1800" s="189"/>
      <c r="G1800" s="180"/>
      <c r="H1800" s="180"/>
      <c r="I1800" s="199"/>
      <c r="J1800" s="199"/>
      <c r="K1800" s="180"/>
      <c r="L1800" s="180"/>
      <c r="M1800" s="180"/>
      <c r="N1800" s="201"/>
      <c r="O1800" s="180"/>
      <c r="P1800" s="180"/>
      <c r="Q1800" s="180"/>
      <c r="R1800" s="180"/>
      <c r="S1800" s="186"/>
    </row>
    <row r="1801" spans="1:19" ht="15" hidden="1" x14ac:dyDescent="0.25">
      <c r="A1801" s="157"/>
      <c r="B1801" s="187" t="s">
        <v>3505</v>
      </c>
      <c r="C1801" s="188" t="s">
        <v>3506</v>
      </c>
      <c r="D1801" s="187" t="s">
        <v>2285</v>
      </c>
      <c r="E1801" s="180"/>
      <c r="F1801" s="189"/>
      <c r="G1801" s="180"/>
      <c r="H1801" s="180"/>
      <c r="I1801" s="199"/>
      <c r="J1801" s="199"/>
      <c r="K1801" s="180"/>
      <c r="L1801" s="180"/>
      <c r="M1801" s="180"/>
      <c r="N1801" s="201"/>
      <c r="O1801" s="180"/>
      <c r="P1801" s="180"/>
      <c r="Q1801" s="180"/>
      <c r="R1801" s="180"/>
      <c r="S1801" s="186"/>
    </row>
    <row r="1802" spans="1:19" ht="15" hidden="1" x14ac:dyDescent="0.25">
      <c r="A1802" s="157"/>
      <c r="B1802" s="187" t="s">
        <v>3507</v>
      </c>
      <c r="C1802" s="188" t="s">
        <v>3508</v>
      </c>
      <c r="D1802" s="187" t="s">
        <v>2285</v>
      </c>
      <c r="E1802" s="180"/>
      <c r="F1802" s="189"/>
      <c r="G1802" s="180"/>
      <c r="H1802" s="180"/>
      <c r="I1802" s="199"/>
      <c r="J1802" s="199"/>
      <c r="K1802" s="180"/>
      <c r="L1802" s="180"/>
      <c r="M1802" s="180"/>
      <c r="N1802" s="201"/>
      <c r="O1802" s="180"/>
      <c r="P1802" s="180"/>
      <c r="Q1802" s="180"/>
      <c r="R1802" s="180"/>
      <c r="S1802" s="186"/>
    </row>
    <row r="1803" spans="1:19" ht="15" hidden="1" x14ac:dyDescent="0.25">
      <c r="A1803" s="157"/>
      <c r="B1803" s="187" t="s">
        <v>3509</v>
      </c>
      <c r="C1803" s="188" t="s">
        <v>3510</v>
      </c>
      <c r="D1803" s="187" t="s">
        <v>2285</v>
      </c>
      <c r="E1803" s="180"/>
      <c r="F1803" s="189"/>
      <c r="G1803" s="180"/>
      <c r="H1803" s="180"/>
      <c r="I1803" s="199"/>
      <c r="J1803" s="199"/>
      <c r="K1803" s="180"/>
      <c r="L1803" s="180"/>
      <c r="M1803" s="180"/>
      <c r="N1803" s="201"/>
      <c r="O1803" s="180"/>
      <c r="P1803" s="180"/>
      <c r="Q1803" s="180"/>
      <c r="R1803" s="180"/>
      <c r="S1803" s="186"/>
    </row>
    <row r="1804" spans="1:19" ht="15" hidden="1" x14ac:dyDescent="0.25">
      <c r="A1804" s="157"/>
      <c r="B1804" s="187" t="s">
        <v>3511</v>
      </c>
      <c r="C1804" s="188" t="s">
        <v>3512</v>
      </c>
      <c r="D1804" s="187" t="s">
        <v>2285</v>
      </c>
      <c r="E1804" s="180"/>
      <c r="F1804" s="189"/>
      <c r="G1804" s="180"/>
      <c r="H1804" s="180"/>
      <c r="I1804" s="199"/>
      <c r="J1804" s="199"/>
      <c r="K1804" s="180"/>
      <c r="L1804" s="180"/>
      <c r="M1804" s="180"/>
      <c r="N1804" s="201"/>
      <c r="O1804" s="180"/>
      <c r="P1804" s="180"/>
      <c r="Q1804" s="180"/>
      <c r="R1804" s="180"/>
      <c r="S1804" s="186"/>
    </row>
    <row r="1805" spans="1:19" ht="15" hidden="1" x14ac:dyDescent="0.25">
      <c r="A1805" s="157"/>
      <c r="B1805" s="187" t="s">
        <v>3513</v>
      </c>
      <c r="C1805" s="188" t="s">
        <v>3514</v>
      </c>
      <c r="D1805" s="187" t="s">
        <v>2285</v>
      </c>
      <c r="E1805" s="180"/>
      <c r="F1805" s="189"/>
      <c r="G1805" s="180"/>
      <c r="H1805" s="180"/>
      <c r="I1805" s="199"/>
      <c r="J1805" s="199"/>
      <c r="K1805" s="180"/>
      <c r="L1805" s="180"/>
      <c r="M1805" s="180"/>
      <c r="N1805" s="201"/>
      <c r="O1805" s="180"/>
      <c r="P1805" s="180"/>
      <c r="Q1805" s="180"/>
      <c r="R1805" s="180"/>
      <c r="S1805" s="186"/>
    </row>
    <row r="1806" spans="1:19" ht="15" hidden="1" x14ac:dyDescent="0.25">
      <c r="A1806" s="157"/>
      <c r="B1806" s="187" t="s">
        <v>3515</v>
      </c>
      <c r="C1806" s="188" t="s">
        <v>3516</v>
      </c>
      <c r="D1806" s="187" t="s">
        <v>2285</v>
      </c>
      <c r="E1806" s="180"/>
      <c r="F1806" s="189"/>
      <c r="G1806" s="180"/>
      <c r="H1806" s="180"/>
      <c r="I1806" s="199"/>
      <c r="J1806" s="199"/>
      <c r="K1806" s="180"/>
      <c r="L1806" s="180"/>
      <c r="M1806" s="180"/>
      <c r="N1806" s="201"/>
      <c r="O1806" s="180"/>
      <c r="P1806" s="180"/>
      <c r="Q1806" s="180"/>
      <c r="R1806" s="180"/>
      <c r="S1806" s="186"/>
    </row>
    <row r="1807" spans="1:19" ht="15" hidden="1" x14ac:dyDescent="0.25">
      <c r="A1807" s="157"/>
      <c r="B1807" s="187" t="s">
        <v>3517</v>
      </c>
      <c r="C1807" s="188" t="s">
        <v>3518</v>
      </c>
      <c r="D1807" s="187" t="s">
        <v>2285</v>
      </c>
      <c r="E1807" s="180"/>
      <c r="F1807" s="189"/>
      <c r="G1807" s="180"/>
      <c r="H1807" s="180"/>
      <c r="I1807" s="199"/>
      <c r="J1807" s="199"/>
      <c r="K1807" s="180"/>
      <c r="L1807" s="180"/>
      <c r="M1807" s="180"/>
      <c r="N1807" s="201"/>
      <c r="O1807" s="180"/>
      <c r="P1807" s="180"/>
      <c r="Q1807" s="180"/>
      <c r="R1807" s="180"/>
      <c r="S1807" s="186"/>
    </row>
    <row r="1808" spans="1:19" ht="15" hidden="1" x14ac:dyDescent="0.25">
      <c r="A1808" s="157"/>
      <c r="B1808" s="187" t="s">
        <v>3519</v>
      </c>
      <c r="C1808" s="188" t="s">
        <v>3520</v>
      </c>
      <c r="D1808" s="187" t="s">
        <v>2285</v>
      </c>
      <c r="E1808" s="180"/>
      <c r="F1808" s="189"/>
      <c r="G1808" s="180"/>
      <c r="H1808" s="180"/>
      <c r="I1808" s="199"/>
      <c r="J1808" s="199"/>
      <c r="K1808" s="180"/>
      <c r="L1808" s="180"/>
      <c r="M1808" s="180"/>
      <c r="N1808" s="201"/>
      <c r="O1808" s="180"/>
      <c r="P1808" s="180"/>
      <c r="Q1808" s="180"/>
      <c r="R1808" s="180"/>
      <c r="S1808" s="186"/>
    </row>
    <row r="1809" spans="1:19" ht="15" hidden="1" x14ac:dyDescent="0.25">
      <c r="A1809" s="157"/>
      <c r="B1809" s="187" t="s">
        <v>3521</v>
      </c>
      <c r="C1809" s="188" t="s">
        <v>3522</v>
      </c>
      <c r="D1809" s="187" t="s">
        <v>2285</v>
      </c>
      <c r="E1809" s="180"/>
      <c r="F1809" s="189"/>
      <c r="G1809" s="180"/>
      <c r="H1809" s="180"/>
      <c r="I1809" s="199"/>
      <c r="J1809" s="199"/>
      <c r="K1809" s="180"/>
      <c r="L1809" s="180"/>
      <c r="M1809" s="180"/>
      <c r="N1809" s="201"/>
      <c r="O1809" s="180"/>
      <c r="P1809" s="180"/>
      <c r="Q1809" s="180"/>
      <c r="R1809" s="180"/>
      <c r="S1809" s="186"/>
    </row>
    <row r="1810" spans="1:19" ht="15" hidden="1" x14ac:dyDescent="0.25">
      <c r="A1810" s="157"/>
      <c r="B1810" s="187" t="s">
        <v>3523</v>
      </c>
      <c r="C1810" s="188" t="s">
        <v>3524</v>
      </c>
      <c r="D1810" s="187" t="s">
        <v>2285</v>
      </c>
      <c r="E1810" s="180"/>
      <c r="F1810" s="189"/>
      <c r="G1810" s="180"/>
      <c r="H1810" s="180"/>
      <c r="I1810" s="199"/>
      <c r="J1810" s="199"/>
      <c r="K1810" s="180"/>
      <c r="L1810" s="180"/>
      <c r="M1810" s="180"/>
      <c r="N1810" s="201"/>
      <c r="O1810" s="180"/>
      <c r="P1810" s="180"/>
      <c r="Q1810" s="180"/>
      <c r="R1810" s="180"/>
      <c r="S1810" s="186"/>
    </row>
    <row r="1811" spans="1:19" ht="15" hidden="1" x14ac:dyDescent="0.25">
      <c r="A1811" s="157"/>
      <c r="B1811" s="187" t="s">
        <v>3525</v>
      </c>
      <c r="C1811" s="188" t="s">
        <v>3526</v>
      </c>
      <c r="D1811" s="187" t="s">
        <v>2285</v>
      </c>
      <c r="E1811" s="180"/>
      <c r="F1811" s="189"/>
      <c r="G1811" s="180"/>
      <c r="H1811" s="180"/>
      <c r="I1811" s="199"/>
      <c r="J1811" s="199"/>
      <c r="K1811" s="180"/>
      <c r="L1811" s="180"/>
      <c r="M1811" s="180"/>
      <c r="N1811" s="201"/>
      <c r="O1811" s="180"/>
      <c r="P1811" s="180"/>
      <c r="Q1811" s="180"/>
      <c r="R1811" s="180"/>
      <c r="S1811" s="186"/>
    </row>
    <row r="1812" spans="1:19" ht="15" hidden="1" x14ac:dyDescent="0.25">
      <c r="A1812" s="157"/>
      <c r="B1812" s="187" t="s">
        <v>3527</v>
      </c>
      <c r="C1812" s="188" t="s">
        <v>3528</v>
      </c>
      <c r="D1812" s="187" t="s">
        <v>2285</v>
      </c>
      <c r="E1812" s="180"/>
      <c r="F1812" s="189"/>
      <c r="G1812" s="180"/>
      <c r="H1812" s="180"/>
      <c r="I1812" s="199"/>
      <c r="J1812" s="199"/>
      <c r="K1812" s="180"/>
      <c r="L1812" s="180"/>
      <c r="M1812" s="180"/>
      <c r="N1812" s="201"/>
      <c r="O1812" s="180"/>
      <c r="P1812" s="180"/>
      <c r="Q1812" s="180"/>
      <c r="R1812" s="180"/>
      <c r="S1812" s="186"/>
    </row>
    <row r="1813" spans="1:19" ht="15" hidden="1" x14ac:dyDescent="0.25">
      <c r="A1813" s="157"/>
      <c r="B1813" s="187" t="s">
        <v>3529</v>
      </c>
      <c r="C1813" s="188" t="s">
        <v>3530</v>
      </c>
      <c r="D1813" s="187" t="s">
        <v>2285</v>
      </c>
      <c r="E1813" s="180"/>
      <c r="F1813" s="189"/>
      <c r="G1813" s="180"/>
      <c r="H1813" s="180"/>
      <c r="I1813" s="199"/>
      <c r="J1813" s="199"/>
      <c r="K1813" s="180"/>
      <c r="L1813" s="180"/>
      <c r="M1813" s="180"/>
      <c r="N1813" s="201"/>
      <c r="O1813" s="180"/>
      <c r="P1813" s="180"/>
      <c r="Q1813" s="180"/>
      <c r="R1813" s="180"/>
      <c r="S1813" s="186"/>
    </row>
    <row r="1814" spans="1:19" ht="15" hidden="1" x14ac:dyDescent="0.25">
      <c r="A1814" s="157"/>
      <c r="B1814" s="187" t="s">
        <v>3531</v>
      </c>
      <c r="C1814" s="188" t="s">
        <v>3532</v>
      </c>
      <c r="D1814" s="187" t="s">
        <v>2285</v>
      </c>
      <c r="E1814" s="180"/>
      <c r="F1814" s="189"/>
      <c r="G1814" s="180"/>
      <c r="H1814" s="180"/>
      <c r="I1814" s="199"/>
      <c r="J1814" s="199"/>
      <c r="K1814" s="180"/>
      <c r="L1814" s="180"/>
      <c r="M1814" s="180"/>
      <c r="N1814" s="201"/>
      <c r="O1814" s="180"/>
      <c r="P1814" s="180"/>
      <c r="Q1814" s="180"/>
      <c r="R1814" s="180"/>
      <c r="S1814" s="186"/>
    </row>
    <row r="1815" spans="1:19" ht="15" hidden="1" x14ac:dyDescent="0.25">
      <c r="A1815" s="157"/>
      <c r="B1815" s="187" t="s">
        <v>3533</v>
      </c>
      <c r="C1815" s="188" t="s">
        <v>3534</v>
      </c>
      <c r="D1815" s="187" t="s">
        <v>2285</v>
      </c>
      <c r="E1815" s="180"/>
      <c r="F1815" s="189"/>
      <c r="G1815" s="180"/>
      <c r="H1815" s="180"/>
      <c r="I1815" s="199"/>
      <c r="J1815" s="199"/>
      <c r="K1815" s="180"/>
      <c r="L1815" s="180"/>
      <c r="M1815" s="180"/>
      <c r="N1815" s="201"/>
      <c r="O1815" s="180"/>
      <c r="P1815" s="180"/>
      <c r="Q1815" s="180"/>
      <c r="R1815" s="180"/>
      <c r="S1815" s="186"/>
    </row>
    <row r="1816" spans="1:19" ht="15" hidden="1" x14ac:dyDescent="0.25">
      <c r="A1816" s="157"/>
      <c r="B1816" s="187" t="s">
        <v>3535</v>
      </c>
      <c r="C1816" s="188" t="s">
        <v>3536</v>
      </c>
      <c r="D1816" s="187" t="s">
        <v>2285</v>
      </c>
      <c r="E1816" s="180"/>
      <c r="F1816" s="189"/>
      <c r="G1816" s="180"/>
      <c r="H1816" s="180"/>
      <c r="I1816" s="199"/>
      <c r="J1816" s="199"/>
      <c r="K1816" s="180"/>
      <c r="L1816" s="180"/>
      <c r="M1816" s="180"/>
      <c r="N1816" s="201"/>
      <c r="O1816" s="180"/>
      <c r="P1816" s="180"/>
      <c r="Q1816" s="180"/>
      <c r="R1816" s="180"/>
      <c r="S1816" s="186"/>
    </row>
    <row r="1817" spans="1:19" ht="15" hidden="1" x14ac:dyDescent="0.25">
      <c r="A1817" s="157"/>
      <c r="B1817" s="187" t="s">
        <v>3537</v>
      </c>
      <c r="C1817" s="188" t="s">
        <v>3538</v>
      </c>
      <c r="D1817" s="187" t="s">
        <v>2285</v>
      </c>
      <c r="E1817" s="180"/>
      <c r="F1817" s="189"/>
      <c r="G1817" s="180"/>
      <c r="H1817" s="180"/>
      <c r="I1817" s="199"/>
      <c r="J1817" s="199"/>
      <c r="K1817" s="180"/>
      <c r="L1817" s="180"/>
      <c r="M1817" s="180"/>
      <c r="N1817" s="201"/>
      <c r="O1817" s="180"/>
      <c r="P1817" s="180"/>
      <c r="Q1817" s="180"/>
      <c r="R1817" s="180"/>
      <c r="S1817" s="186"/>
    </row>
    <row r="1818" spans="1:19" ht="15" hidden="1" x14ac:dyDescent="0.25">
      <c r="A1818" s="157"/>
      <c r="B1818" s="187" t="s">
        <v>3539</v>
      </c>
      <c r="C1818" s="188" t="s">
        <v>3540</v>
      </c>
      <c r="D1818" s="187" t="s">
        <v>2285</v>
      </c>
      <c r="E1818" s="180"/>
      <c r="F1818" s="189"/>
      <c r="G1818" s="180"/>
      <c r="H1818" s="180"/>
      <c r="I1818" s="199"/>
      <c r="J1818" s="199"/>
      <c r="K1818" s="180"/>
      <c r="L1818" s="180"/>
      <c r="M1818" s="180"/>
      <c r="N1818" s="201"/>
      <c r="O1818" s="180"/>
      <c r="P1818" s="180"/>
      <c r="Q1818" s="180"/>
      <c r="R1818" s="180"/>
      <c r="S1818" s="186"/>
    </row>
    <row r="1819" spans="1:19" ht="15" hidden="1" x14ac:dyDescent="0.25">
      <c r="A1819" s="157"/>
      <c r="B1819" s="187" t="s">
        <v>3541</v>
      </c>
      <c r="C1819" s="188" t="s">
        <v>3542</v>
      </c>
      <c r="D1819" s="187" t="s">
        <v>2285</v>
      </c>
      <c r="E1819" s="180"/>
      <c r="F1819" s="189"/>
      <c r="G1819" s="180"/>
      <c r="H1819" s="180"/>
      <c r="I1819" s="199"/>
      <c r="J1819" s="199"/>
      <c r="K1819" s="180"/>
      <c r="L1819" s="180"/>
      <c r="M1819" s="180"/>
      <c r="N1819" s="201"/>
      <c r="O1819" s="180"/>
      <c r="P1819" s="180"/>
      <c r="Q1819" s="180"/>
      <c r="R1819" s="180"/>
      <c r="S1819" s="186"/>
    </row>
    <row r="1820" spans="1:19" ht="15" hidden="1" x14ac:dyDescent="0.25">
      <c r="A1820" s="157"/>
      <c r="B1820" s="187" t="s">
        <v>3543</v>
      </c>
      <c r="C1820" s="188" t="s">
        <v>3544</v>
      </c>
      <c r="D1820" s="187" t="s">
        <v>2285</v>
      </c>
      <c r="E1820" s="180"/>
      <c r="F1820" s="189"/>
      <c r="G1820" s="180"/>
      <c r="H1820" s="180"/>
      <c r="I1820" s="199"/>
      <c r="J1820" s="199"/>
      <c r="K1820" s="180"/>
      <c r="L1820" s="180"/>
      <c r="M1820" s="180"/>
      <c r="N1820" s="201"/>
      <c r="O1820" s="180"/>
      <c r="P1820" s="180"/>
      <c r="Q1820" s="180"/>
      <c r="R1820" s="180"/>
      <c r="S1820" s="186"/>
    </row>
    <row r="1821" spans="1:19" ht="15" hidden="1" x14ac:dyDescent="0.25">
      <c r="A1821" s="157"/>
      <c r="B1821" s="187" t="s">
        <v>3545</v>
      </c>
      <c r="C1821" s="188" t="s">
        <v>3546</v>
      </c>
      <c r="D1821" s="187" t="s">
        <v>2285</v>
      </c>
      <c r="E1821" s="180"/>
      <c r="F1821" s="189"/>
      <c r="G1821" s="180"/>
      <c r="H1821" s="180"/>
      <c r="I1821" s="199"/>
      <c r="J1821" s="199"/>
      <c r="K1821" s="180"/>
      <c r="L1821" s="180"/>
      <c r="M1821" s="180"/>
      <c r="N1821" s="201"/>
      <c r="O1821" s="180"/>
      <c r="P1821" s="180"/>
      <c r="Q1821" s="180"/>
      <c r="R1821" s="180"/>
      <c r="S1821" s="186"/>
    </row>
    <row r="1822" spans="1:19" ht="15" hidden="1" x14ac:dyDescent="0.25">
      <c r="A1822" s="157"/>
      <c r="B1822" s="187" t="s">
        <v>3547</v>
      </c>
      <c r="C1822" s="188" t="s">
        <v>3548</v>
      </c>
      <c r="D1822" s="187" t="s">
        <v>2285</v>
      </c>
      <c r="E1822" s="180"/>
      <c r="F1822" s="189"/>
      <c r="G1822" s="180"/>
      <c r="H1822" s="180"/>
      <c r="I1822" s="199"/>
      <c r="J1822" s="199"/>
      <c r="K1822" s="180"/>
      <c r="L1822" s="180"/>
      <c r="M1822" s="180"/>
      <c r="N1822" s="201"/>
      <c r="O1822" s="180"/>
      <c r="P1822" s="180"/>
      <c r="Q1822" s="180"/>
      <c r="R1822" s="180"/>
      <c r="S1822" s="186"/>
    </row>
    <row r="1823" spans="1:19" ht="15" hidden="1" x14ac:dyDescent="0.25">
      <c r="A1823" s="157"/>
      <c r="B1823" s="187" t="s">
        <v>3549</v>
      </c>
      <c r="C1823" s="188" t="s">
        <v>3550</v>
      </c>
      <c r="D1823" s="187" t="s">
        <v>2285</v>
      </c>
      <c r="E1823" s="180"/>
      <c r="F1823" s="189"/>
      <c r="G1823" s="180"/>
      <c r="H1823" s="180"/>
      <c r="I1823" s="199"/>
      <c r="J1823" s="199"/>
      <c r="K1823" s="180"/>
      <c r="L1823" s="180"/>
      <c r="M1823" s="180"/>
      <c r="N1823" s="201"/>
      <c r="O1823" s="180"/>
      <c r="P1823" s="180"/>
      <c r="Q1823" s="180"/>
      <c r="R1823" s="180"/>
      <c r="S1823" s="186"/>
    </row>
    <row r="1824" spans="1:19" ht="15" hidden="1" x14ac:dyDescent="0.25">
      <c r="A1824" s="157"/>
      <c r="B1824" s="187" t="s">
        <v>3551</v>
      </c>
      <c r="C1824" s="188" t="s">
        <v>3552</v>
      </c>
      <c r="D1824" s="187" t="s">
        <v>2285</v>
      </c>
      <c r="E1824" s="180"/>
      <c r="F1824" s="189"/>
      <c r="G1824" s="180"/>
      <c r="H1824" s="180"/>
      <c r="I1824" s="199"/>
      <c r="J1824" s="199"/>
      <c r="K1824" s="180"/>
      <c r="L1824" s="180"/>
      <c r="M1824" s="180"/>
      <c r="N1824" s="201"/>
      <c r="O1824" s="180"/>
      <c r="P1824" s="180"/>
      <c r="Q1824" s="180"/>
      <c r="R1824" s="180"/>
      <c r="S1824" s="186"/>
    </row>
    <row r="1825" spans="1:19" ht="15" hidden="1" x14ac:dyDescent="0.25">
      <c r="A1825" s="157"/>
      <c r="B1825" s="187" t="s">
        <v>3553</v>
      </c>
      <c r="C1825" s="188" t="s">
        <v>3554</v>
      </c>
      <c r="D1825" s="187" t="s">
        <v>2285</v>
      </c>
      <c r="E1825" s="180"/>
      <c r="F1825" s="189"/>
      <c r="G1825" s="180"/>
      <c r="H1825" s="180"/>
      <c r="I1825" s="199"/>
      <c r="J1825" s="199"/>
      <c r="K1825" s="180"/>
      <c r="L1825" s="180"/>
      <c r="M1825" s="180"/>
      <c r="N1825" s="201"/>
      <c r="O1825" s="180"/>
      <c r="P1825" s="180"/>
      <c r="Q1825" s="180"/>
      <c r="R1825" s="180"/>
      <c r="S1825" s="186"/>
    </row>
    <row r="1826" spans="1:19" ht="15" hidden="1" x14ac:dyDescent="0.25">
      <c r="A1826" s="157"/>
      <c r="B1826" s="187" t="s">
        <v>3555</v>
      </c>
      <c r="C1826" s="188" t="s">
        <v>3556</v>
      </c>
      <c r="D1826" s="187" t="s">
        <v>2285</v>
      </c>
      <c r="E1826" s="180"/>
      <c r="F1826" s="189"/>
      <c r="G1826" s="180"/>
      <c r="H1826" s="180"/>
      <c r="I1826" s="199"/>
      <c r="J1826" s="199"/>
      <c r="K1826" s="180"/>
      <c r="L1826" s="180"/>
      <c r="M1826" s="180"/>
      <c r="N1826" s="201"/>
      <c r="O1826" s="180"/>
      <c r="P1826" s="180"/>
      <c r="Q1826" s="180"/>
      <c r="R1826" s="180"/>
      <c r="S1826" s="186"/>
    </row>
    <row r="1827" spans="1:19" ht="15" hidden="1" x14ac:dyDescent="0.25">
      <c r="A1827" s="157"/>
      <c r="B1827" s="187" t="s">
        <v>3557</v>
      </c>
      <c r="C1827" s="188" t="s">
        <v>3558</v>
      </c>
      <c r="D1827" s="187" t="s">
        <v>2285</v>
      </c>
      <c r="E1827" s="180"/>
      <c r="F1827" s="189"/>
      <c r="G1827" s="180"/>
      <c r="H1827" s="180"/>
      <c r="I1827" s="199"/>
      <c r="J1827" s="199"/>
      <c r="K1827" s="180"/>
      <c r="L1827" s="180"/>
      <c r="M1827" s="180"/>
      <c r="N1827" s="201"/>
      <c r="O1827" s="180"/>
      <c r="P1827" s="180"/>
      <c r="Q1827" s="180"/>
      <c r="R1827" s="180"/>
      <c r="S1827" s="186"/>
    </row>
    <row r="1828" spans="1:19" ht="15" hidden="1" x14ac:dyDescent="0.25">
      <c r="A1828" s="157"/>
      <c r="B1828" s="187" t="s">
        <v>3559</v>
      </c>
      <c r="C1828" s="188" t="s">
        <v>3560</v>
      </c>
      <c r="D1828" s="187" t="s">
        <v>2285</v>
      </c>
      <c r="E1828" s="180"/>
      <c r="F1828" s="189"/>
      <c r="G1828" s="180"/>
      <c r="H1828" s="180"/>
      <c r="I1828" s="199"/>
      <c r="J1828" s="199"/>
      <c r="K1828" s="180"/>
      <c r="L1828" s="180"/>
      <c r="M1828" s="180"/>
      <c r="N1828" s="201"/>
      <c r="O1828" s="180"/>
      <c r="P1828" s="180"/>
      <c r="Q1828" s="180"/>
      <c r="R1828" s="180"/>
      <c r="S1828" s="186"/>
    </row>
    <row r="1829" spans="1:19" ht="15" hidden="1" x14ac:dyDescent="0.25">
      <c r="A1829" s="157"/>
      <c r="B1829" s="187" t="s">
        <v>3561</v>
      </c>
      <c r="C1829" s="188" t="s">
        <v>3562</v>
      </c>
      <c r="D1829" s="187" t="s">
        <v>2285</v>
      </c>
      <c r="E1829" s="180"/>
      <c r="F1829" s="189"/>
      <c r="G1829" s="180"/>
      <c r="H1829" s="180"/>
      <c r="I1829" s="199"/>
      <c r="J1829" s="199"/>
      <c r="K1829" s="180"/>
      <c r="L1829" s="180"/>
      <c r="M1829" s="180"/>
      <c r="N1829" s="201"/>
      <c r="O1829" s="180"/>
      <c r="P1829" s="180"/>
      <c r="Q1829" s="180"/>
      <c r="R1829" s="180"/>
      <c r="S1829" s="186"/>
    </row>
    <row r="1830" spans="1:19" ht="15" hidden="1" x14ac:dyDescent="0.25">
      <c r="A1830" s="157"/>
      <c r="B1830" s="187" t="s">
        <v>3563</v>
      </c>
      <c r="C1830" s="188" t="s">
        <v>3564</v>
      </c>
      <c r="D1830" s="187" t="s">
        <v>2285</v>
      </c>
      <c r="E1830" s="180"/>
      <c r="F1830" s="189"/>
      <c r="G1830" s="180"/>
      <c r="H1830" s="180"/>
      <c r="I1830" s="199"/>
      <c r="J1830" s="199"/>
      <c r="K1830" s="180"/>
      <c r="L1830" s="180"/>
      <c r="M1830" s="180"/>
      <c r="N1830" s="201"/>
      <c r="O1830" s="180"/>
      <c r="P1830" s="180"/>
      <c r="Q1830" s="180"/>
      <c r="R1830" s="180"/>
      <c r="S1830" s="186"/>
    </row>
    <row r="1831" spans="1:19" ht="15" hidden="1" x14ac:dyDescent="0.25">
      <c r="A1831" s="157"/>
      <c r="B1831" s="187" t="s">
        <v>3565</v>
      </c>
      <c r="C1831" s="188" t="s">
        <v>3566</v>
      </c>
      <c r="D1831" s="187" t="s">
        <v>2285</v>
      </c>
      <c r="E1831" s="180"/>
      <c r="F1831" s="189"/>
      <c r="G1831" s="180"/>
      <c r="H1831" s="180"/>
      <c r="I1831" s="199"/>
      <c r="J1831" s="199"/>
      <c r="K1831" s="180"/>
      <c r="L1831" s="180"/>
      <c r="M1831" s="180"/>
      <c r="N1831" s="201"/>
      <c r="O1831" s="180"/>
      <c r="P1831" s="180"/>
      <c r="Q1831" s="180"/>
      <c r="R1831" s="180"/>
      <c r="S1831" s="186"/>
    </row>
    <row r="1832" spans="1:19" ht="15" hidden="1" x14ac:dyDescent="0.25">
      <c r="A1832" s="157"/>
      <c r="B1832" s="187" t="s">
        <v>3567</v>
      </c>
      <c r="C1832" s="188" t="s">
        <v>3568</v>
      </c>
      <c r="D1832" s="187" t="s">
        <v>2285</v>
      </c>
      <c r="E1832" s="180"/>
      <c r="F1832" s="189"/>
      <c r="G1832" s="180"/>
      <c r="H1832" s="180"/>
      <c r="I1832" s="199"/>
      <c r="J1832" s="199"/>
      <c r="K1832" s="180"/>
      <c r="L1832" s="180"/>
      <c r="M1832" s="180"/>
      <c r="N1832" s="201"/>
      <c r="O1832" s="180"/>
      <c r="P1832" s="180"/>
      <c r="Q1832" s="180"/>
      <c r="R1832" s="180"/>
      <c r="S1832" s="186"/>
    </row>
    <row r="1833" spans="1:19" ht="15" hidden="1" x14ac:dyDescent="0.25">
      <c r="A1833" s="157"/>
      <c r="B1833" s="187" t="s">
        <v>3569</v>
      </c>
      <c r="C1833" s="188" t="s">
        <v>3570</v>
      </c>
      <c r="D1833" s="187" t="s">
        <v>2285</v>
      </c>
      <c r="E1833" s="180"/>
      <c r="F1833" s="189"/>
      <c r="G1833" s="180"/>
      <c r="H1833" s="180"/>
      <c r="I1833" s="199"/>
      <c r="J1833" s="199"/>
      <c r="K1833" s="180"/>
      <c r="L1833" s="180"/>
      <c r="M1833" s="180"/>
      <c r="N1833" s="201"/>
      <c r="O1833" s="180"/>
      <c r="P1833" s="180"/>
      <c r="Q1833" s="180"/>
      <c r="R1833" s="180"/>
      <c r="S1833" s="186"/>
    </row>
    <row r="1834" spans="1:19" ht="15" hidden="1" x14ac:dyDescent="0.25">
      <c r="A1834" s="157"/>
      <c r="B1834" s="187" t="s">
        <v>3571</v>
      </c>
      <c r="C1834" s="188" t="s">
        <v>3572</v>
      </c>
      <c r="D1834" s="187" t="s">
        <v>2285</v>
      </c>
      <c r="E1834" s="180"/>
      <c r="F1834" s="189"/>
      <c r="G1834" s="180"/>
      <c r="H1834" s="180"/>
      <c r="I1834" s="199"/>
      <c r="J1834" s="199"/>
      <c r="K1834" s="180"/>
      <c r="L1834" s="180"/>
      <c r="M1834" s="180"/>
      <c r="N1834" s="201"/>
      <c r="O1834" s="180"/>
      <c r="P1834" s="180"/>
      <c r="Q1834" s="180"/>
      <c r="R1834" s="180"/>
      <c r="S1834" s="186"/>
    </row>
    <row r="1835" spans="1:19" ht="15" hidden="1" x14ac:dyDescent="0.25">
      <c r="A1835" s="157"/>
      <c r="B1835" s="187" t="s">
        <v>3573</v>
      </c>
      <c r="C1835" s="188" t="s">
        <v>3574</v>
      </c>
      <c r="D1835" s="187" t="s">
        <v>2285</v>
      </c>
      <c r="E1835" s="180"/>
      <c r="F1835" s="189"/>
      <c r="G1835" s="180"/>
      <c r="H1835" s="180"/>
      <c r="I1835" s="199"/>
      <c r="J1835" s="199"/>
      <c r="K1835" s="180"/>
      <c r="L1835" s="180"/>
      <c r="M1835" s="180"/>
      <c r="N1835" s="201"/>
      <c r="O1835" s="180"/>
      <c r="P1835" s="180"/>
      <c r="Q1835" s="180"/>
      <c r="R1835" s="180"/>
      <c r="S1835" s="186"/>
    </row>
    <row r="1836" spans="1:19" ht="15" hidden="1" x14ac:dyDescent="0.25">
      <c r="A1836" s="157"/>
      <c r="B1836" s="187" t="s">
        <v>3575</v>
      </c>
      <c r="C1836" s="188" t="s">
        <v>3576</v>
      </c>
      <c r="D1836" s="187" t="s">
        <v>2285</v>
      </c>
      <c r="E1836" s="180"/>
      <c r="F1836" s="189"/>
      <c r="G1836" s="180"/>
      <c r="H1836" s="180"/>
      <c r="I1836" s="199"/>
      <c r="J1836" s="199"/>
      <c r="K1836" s="180"/>
      <c r="L1836" s="180"/>
      <c r="M1836" s="180"/>
      <c r="N1836" s="201"/>
      <c r="O1836" s="180"/>
      <c r="P1836" s="180"/>
      <c r="Q1836" s="180"/>
      <c r="R1836" s="180"/>
      <c r="S1836" s="186"/>
    </row>
    <row r="1837" spans="1:19" ht="15" hidden="1" x14ac:dyDescent="0.25">
      <c r="A1837" s="157"/>
      <c r="B1837" s="187" t="s">
        <v>3577</v>
      </c>
      <c r="C1837" s="188" t="s">
        <v>3578</v>
      </c>
      <c r="D1837" s="187" t="s">
        <v>2285</v>
      </c>
      <c r="E1837" s="180"/>
      <c r="F1837" s="189"/>
      <c r="G1837" s="180"/>
      <c r="H1837" s="180"/>
      <c r="I1837" s="199"/>
      <c r="J1837" s="199"/>
      <c r="K1837" s="180"/>
      <c r="L1837" s="180"/>
      <c r="M1837" s="180"/>
      <c r="N1837" s="201"/>
      <c r="O1837" s="180"/>
      <c r="P1837" s="180"/>
      <c r="Q1837" s="180"/>
      <c r="R1837" s="180"/>
      <c r="S1837" s="186"/>
    </row>
    <row r="1838" spans="1:19" ht="15" hidden="1" x14ac:dyDescent="0.25">
      <c r="A1838" s="157"/>
      <c r="B1838" s="187" t="s">
        <v>3579</v>
      </c>
      <c r="C1838" s="188" t="s">
        <v>3580</v>
      </c>
      <c r="D1838" s="187" t="s">
        <v>2285</v>
      </c>
      <c r="E1838" s="180"/>
      <c r="F1838" s="189"/>
      <c r="G1838" s="180"/>
      <c r="H1838" s="180"/>
      <c r="I1838" s="199"/>
      <c r="J1838" s="199"/>
      <c r="K1838" s="180"/>
      <c r="L1838" s="180"/>
      <c r="M1838" s="180"/>
      <c r="N1838" s="201"/>
      <c r="O1838" s="180"/>
      <c r="P1838" s="180"/>
      <c r="Q1838" s="180"/>
      <c r="R1838" s="180"/>
      <c r="S1838" s="186"/>
    </row>
    <row r="1839" spans="1:19" ht="15" hidden="1" x14ac:dyDescent="0.25">
      <c r="A1839" s="157"/>
      <c r="B1839" s="187" t="s">
        <v>3581</v>
      </c>
      <c r="C1839" s="188" t="s">
        <v>3582</v>
      </c>
      <c r="D1839" s="187" t="s">
        <v>2285</v>
      </c>
      <c r="E1839" s="180"/>
      <c r="F1839" s="189"/>
      <c r="G1839" s="180"/>
      <c r="H1839" s="180"/>
      <c r="I1839" s="199"/>
      <c r="J1839" s="199"/>
      <c r="K1839" s="180"/>
      <c r="L1839" s="180"/>
      <c r="M1839" s="180"/>
      <c r="N1839" s="201"/>
      <c r="O1839" s="180"/>
      <c r="P1839" s="180"/>
      <c r="Q1839" s="180"/>
      <c r="R1839" s="180"/>
      <c r="S1839" s="186"/>
    </row>
    <row r="1840" spans="1:19" ht="15" hidden="1" x14ac:dyDescent="0.25">
      <c r="A1840" s="157"/>
      <c r="B1840" s="187" t="s">
        <v>3583</v>
      </c>
      <c r="C1840" s="188" t="s">
        <v>3584</v>
      </c>
      <c r="D1840" s="187" t="s">
        <v>2285</v>
      </c>
      <c r="E1840" s="180"/>
      <c r="F1840" s="189"/>
      <c r="G1840" s="180"/>
      <c r="H1840" s="180"/>
      <c r="I1840" s="199"/>
      <c r="J1840" s="199"/>
      <c r="K1840" s="180"/>
      <c r="L1840" s="180"/>
      <c r="M1840" s="180"/>
      <c r="N1840" s="201"/>
      <c r="O1840" s="180"/>
      <c r="P1840" s="180"/>
      <c r="Q1840" s="180"/>
      <c r="R1840" s="180"/>
      <c r="S1840" s="186"/>
    </row>
    <row r="1841" spans="1:19" ht="15" hidden="1" x14ac:dyDescent="0.25">
      <c r="A1841" s="157"/>
      <c r="B1841" s="187" t="s">
        <v>3585</v>
      </c>
      <c r="C1841" s="188" t="s">
        <v>3586</v>
      </c>
      <c r="D1841" s="187" t="s">
        <v>2285</v>
      </c>
      <c r="E1841" s="180"/>
      <c r="F1841" s="189"/>
      <c r="G1841" s="180"/>
      <c r="H1841" s="180"/>
      <c r="I1841" s="199"/>
      <c r="J1841" s="199"/>
      <c r="K1841" s="180"/>
      <c r="L1841" s="180"/>
      <c r="M1841" s="180"/>
      <c r="N1841" s="201"/>
      <c r="O1841" s="180"/>
      <c r="P1841" s="180"/>
      <c r="Q1841" s="180"/>
      <c r="R1841" s="180"/>
      <c r="S1841" s="186"/>
    </row>
    <row r="1842" spans="1:19" ht="15" hidden="1" x14ac:dyDescent="0.25">
      <c r="A1842" s="157"/>
      <c r="B1842" s="187" t="s">
        <v>3587</v>
      </c>
      <c r="C1842" s="188" t="s">
        <v>3588</v>
      </c>
      <c r="D1842" s="187" t="s">
        <v>2285</v>
      </c>
      <c r="E1842" s="180"/>
      <c r="F1842" s="189"/>
      <c r="G1842" s="180"/>
      <c r="H1842" s="180"/>
      <c r="I1842" s="199"/>
      <c r="J1842" s="199"/>
      <c r="K1842" s="180"/>
      <c r="L1842" s="180"/>
      <c r="M1842" s="180"/>
      <c r="N1842" s="201"/>
      <c r="O1842" s="180"/>
      <c r="P1842" s="180"/>
      <c r="Q1842" s="180"/>
      <c r="R1842" s="180"/>
      <c r="S1842" s="186"/>
    </row>
    <row r="1843" spans="1:19" ht="15" hidden="1" x14ac:dyDescent="0.25">
      <c r="A1843" s="157"/>
      <c r="B1843" s="187" t="s">
        <v>3589</v>
      </c>
      <c r="C1843" s="188" t="s">
        <v>3590</v>
      </c>
      <c r="D1843" s="187" t="s">
        <v>2285</v>
      </c>
      <c r="E1843" s="180"/>
      <c r="F1843" s="189"/>
      <c r="G1843" s="180"/>
      <c r="H1843" s="180"/>
      <c r="I1843" s="199"/>
      <c r="J1843" s="199"/>
      <c r="K1843" s="180"/>
      <c r="L1843" s="180"/>
      <c r="M1843" s="180"/>
      <c r="N1843" s="201"/>
      <c r="O1843" s="180"/>
      <c r="P1843" s="180"/>
      <c r="Q1843" s="180"/>
      <c r="R1843" s="180"/>
      <c r="S1843" s="186"/>
    </row>
    <row r="1844" spans="1:19" ht="15" hidden="1" x14ac:dyDescent="0.25">
      <c r="A1844" s="157"/>
      <c r="B1844" s="187" t="s">
        <v>3591</v>
      </c>
      <c r="C1844" s="188" t="s">
        <v>3592</v>
      </c>
      <c r="D1844" s="187" t="s">
        <v>2285</v>
      </c>
      <c r="E1844" s="180"/>
      <c r="F1844" s="189"/>
      <c r="G1844" s="180"/>
      <c r="H1844" s="180"/>
      <c r="I1844" s="199"/>
      <c r="J1844" s="199"/>
      <c r="K1844" s="180"/>
      <c r="L1844" s="180"/>
      <c r="M1844" s="180"/>
      <c r="N1844" s="201"/>
      <c r="O1844" s="180"/>
      <c r="P1844" s="180"/>
      <c r="Q1844" s="180"/>
      <c r="R1844" s="180"/>
      <c r="S1844" s="186"/>
    </row>
    <row r="1845" spans="1:19" ht="15" hidden="1" x14ac:dyDescent="0.25">
      <c r="A1845" s="157"/>
      <c r="B1845" s="187" t="s">
        <v>3593</v>
      </c>
      <c r="C1845" s="188" t="s">
        <v>3594</v>
      </c>
      <c r="D1845" s="187" t="s">
        <v>2285</v>
      </c>
      <c r="E1845" s="180"/>
      <c r="F1845" s="189"/>
      <c r="G1845" s="180"/>
      <c r="H1845" s="180"/>
      <c r="I1845" s="199"/>
      <c r="J1845" s="199"/>
      <c r="K1845" s="180"/>
      <c r="L1845" s="180"/>
      <c r="M1845" s="180"/>
      <c r="N1845" s="201"/>
      <c r="O1845" s="180"/>
      <c r="P1845" s="180"/>
      <c r="Q1845" s="180"/>
      <c r="R1845" s="180"/>
      <c r="S1845" s="186"/>
    </row>
    <row r="1846" spans="1:19" ht="15" hidden="1" x14ac:dyDescent="0.25">
      <c r="A1846" s="157"/>
      <c r="B1846" s="187" t="s">
        <v>3595</v>
      </c>
      <c r="C1846" s="188" t="s">
        <v>3596</v>
      </c>
      <c r="D1846" s="187" t="s">
        <v>2285</v>
      </c>
      <c r="E1846" s="180"/>
      <c r="F1846" s="189"/>
      <c r="G1846" s="180"/>
      <c r="H1846" s="180"/>
      <c r="I1846" s="199"/>
      <c r="J1846" s="199"/>
      <c r="K1846" s="180"/>
      <c r="L1846" s="180"/>
      <c r="M1846" s="180"/>
      <c r="N1846" s="201"/>
      <c r="O1846" s="180"/>
      <c r="P1846" s="180"/>
      <c r="Q1846" s="180"/>
      <c r="R1846" s="180"/>
      <c r="S1846" s="186"/>
    </row>
    <row r="1847" spans="1:19" ht="15" hidden="1" x14ac:dyDescent="0.25">
      <c r="A1847" s="157"/>
      <c r="B1847" s="187" t="s">
        <v>3597</v>
      </c>
      <c r="C1847" s="188" t="s">
        <v>3598</v>
      </c>
      <c r="D1847" s="187" t="s">
        <v>2285</v>
      </c>
      <c r="E1847" s="180"/>
      <c r="F1847" s="189"/>
      <c r="G1847" s="180"/>
      <c r="H1847" s="180"/>
      <c r="I1847" s="199"/>
      <c r="J1847" s="199"/>
      <c r="K1847" s="180"/>
      <c r="L1847" s="180"/>
      <c r="M1847" s="180"/>
      <c r="N1847" s="201"/>
      <c r="O1847" s="180"/>
      <c r="P1847" s="180"/>
      <c r="Q1847" s="180"/>
      <c r="R1847" s="180"/>
      <c r="S1847" s="186"/>
    </row>
    <row r="1848" spans="1:19" ht="15" hidden="1" x14ac:dyDescent="0.25">
      <c r="A1848" s="157"/>
      <c r="B1848" s="187" t="s">
        <v>3599</v>
      </c>
      <c r="C1848" s="188" t="s">
        <v>3600</v>
      </c>
      <c r="D1848" s="187" t="s">
        <v>2285</v>
      </c>
      <c r="E1848" s="180"/>
      <c r="F1848" s="189"/>
      <c r="G1848" s="180"/>
      <c r="H1848" s="180"/>
      <c r="I1848" s="199"/>
      <c r="J1848" s="199"/>
      <c r="K1848" s="180"/>
      <c r="L1848" s="180"/>
      <c r="M1848" s="180"/>
      <c r="N1848" s="201"/>
      <c r="O1848" s="180"/>
      <c r="P1848" s="180"/>
      <c r="Q1848" s="180"/>
      <c r="R1848" s="180"/>
      <c r="S1848" s="186"/>
    </row>
    <row r="1849" spans="1:19" ht="15" hidden="1" x14ac:dyDescent="0.25">
      <c r="A1849" s="157"/>
      <c r="B1849" s="187" t="s">
        <v>3601</v>
      </c>
      <c r="C1849" s="188" t="s">
        <v>3602</v>
      </c>
      <c r="D1849" s="187" t="s">
        <v>2285</v>
      </c>
      <c r="E1849" s="180"/>
      <c r="F1849" s="189"/>
      <c r="G1849" s="180"/>
      <c r="H1849" s="180"/>
      <c r="I1849" s="199"/>
      <c r="J1849" s="199"/>
      <c r="K1849" s="180"/>
      <c r="L1849" s="180"/>
      <c r="M1849" s="180"/>
      <c r="N1849" s="201"/>
      <c r="O1849" s="180"/>
      <c r="P1849" s="180"/>
      <c r="Q1849" s="180"/>
      <c r="R1849" s="180"/>
      <c r="S1849" s="186"/>
    </row>
    <row r="1850" spans="1:19" ht="15" hidden="1" x14ac:dyDescent="0.25">
      <c r="A1850" s="157"/>
      <c r="B1850" s="187" t="s">
        <v>3603</v>
      </c>
      <c r="C1850" s="188" t="s">
        <v>3604</v>
      </c>
      <c r="D1850" s="187" t="s">
        <v>2285</v>
      </c>
      <c r="E1850" s="180"/>
      <c r="F1850" s="189"/>
      <c r="G1850" s="180"/>
      <c r="H1850" s="180"/>
      <c r="I1850" s="199"/>
      <c r="J1850" s="199"/>
      <c r="K1850" s="180"/>
      <c r="L1850" s="180"/>
      <c r="M1850" s="180"/>
      <c r="N1850" s="201"/>
      <c r="O1850" s="180"/>
      <c r="P1850" s="180"/>
      <c r="Q1850" s="180"/>
      <c r="R1850" s="180"/>
      <c r="S1850" s="186"/>
    </row>
    <row r="1851" spans="1:19" ht="15" hidden="1" x14ac:dyDescent="0.25">
      <c r="A1851" s="157"/>
      <c r="B1851" s="187" t="s">
        <v>3605</v>
      </c>
      <c r="C1851" s="188" t="s">
        <v>3606</v>
      </c>
      <c r="D1851" s="187" t="s">
        <v>2285</v>
      </c>
      <c r="E1851" s="180"/>
      <c r="F1851" s="189"/>
      <c r="G1851" s="180"/>
      <c r="H1851" s="180"/>
      <c r="I1851" s="199"/>
      <c r="J1851" s="199"/>
      <c r="K1851" s="180"/>
      <c r="L1851" s="180"/>
      <c r="M1851" s="180"/>
      <c r="N1851" s="201"/>
      <c r="O1851" s="180"/>
      <c r="P1851" s="180"/>
      <c r="Q1851" s="180"/>
      <c r="R1851" s="180"/>
      <c r="S1851" s="186"/>
    </row>
    <row r="1852" spans="1:19" ht="15" hidden="1" x14ac:dyDescent="0.25">
      <c r="A1852" s="157"/>
      <c r="B1852" s="187" t="s">
        <v>3607</v>
      </c>
      <c r="C1852" s="188" t="s">
        <v>3608</v>
      </c>
      <c r="D1852" s="187" t="s">
        <v>2285</v>
      </c>
      <c r="E1852" s="180"/>
      <c r="F1852" s="189"/>
      <c r="G1852" s="180"/>
      <c r="H1852" s="180"/>
      <c r="I1852" s="199"/>
      <c r="J1852" s="199"/>
      <c r="K1852" s="180"/>
      <c r="L1852" s="180"/>
      <c r="M1852" s="180"/>
      <c r="N1852" s="201"/>
      <c r="O1852" s="180"/>
      <c r="P1852" s="180"/>
      <c r="Q1852" s="180"/>
      <c r="R1852" s="180"/>
      <c r="S1852" s="186"/>
    </row>
    <row r="1853" spans="1:19" ht="15" hidden="1" x14ac:dyDescent="0.25">
      <c r="A1853" s="157"/>
      <c r="B1853" s="187" t="s">
        <v>3609</v>
      </c>
      <c r="C1853" s="188" t="s">
        <v>3610</v>
      </c>
      <c r="D1853" s="187" t="s">
        <v>2285</v>
      </c>
      <c r="E1853" s="180"/>
      <c r="F1853" s="189"/>
      <c r="G1853" s="180"/>
      <c r="H1853" s="180"/>
      <c r="I1853" s="199"/>
      <c r="J1853" s="199"/>
      <c r="K1853" s="180"/>
      <c r="L1853" s="180"/>
      <c r="M1853" s="180"/>
      <c r="N1853" s="201"/>
      <c r="O1853" s="180"/>
      <c r="P1853" s="180"/>
      <c r="Q1853" s="180"/>
      <c r="R1853" s="180"/>
      <c r="S1853" s="186"/>
    </row>
    <row r="1854" spans="1:19" ht="15" hidden="1" x14ac:dyDescent="0.25">
      <c r="A1854" s="157"/>
      <c r="B1854" s="187" t="s">
        <v>3611</v>
      </c>
      <c r="C1854" s="188" t="s">
        <v>3612</v>
      </c>
      <c r="D1854" s="187" t="s">
        <v>2285</v>
      </c>
      <c r="E1854" s="180"/>
      <c r="F1854" s="189"/>
      <c r="G1854" s="180"/>
      <c r="H1854" s="180"/>
      <c r="I1854" s="199"/>
      <c r="J1854" s="199"/>
      <c r="K1854" s="180"/>
      <c r="L1854" s="180"/>
      <c r="M1854" s="180"/>
      <c r="N1854" s="201"/>
      <c r="O1854" s="180"/>
      <c r="P1854" s="180"/>
      <c r="Q1854" s="180"/>
      <c r="R1854" s="180"/>
      <c r="S1854" s="186"/>
    </row>
    <row r="1855" spans="1:19" ht="15" hidden="1" x14ac:dyDescent="0.25">
      <c r="A1855" s="157"/>
      <c r="B1855" s="187" t="s">
        <v>3613</v>
      </c>
      <c r="C1855" s="188" t="s">
        <v>3614</v>
      </c>
      <c r="D1855" s="187" t="s">
        <v>2285</v>
      </c>
      <c r="E1855" s="180"/>
      <c r="F1855" s="189"/>
      <c r="G1855" s="180"/>
      <c r="H1855" s="180"/>
      <c r="I1855" s="199"/>
      <c r="J1855" s="199"/>
      <c r="K1855" s="180"/>
      <c r="L1855" s="180"/>
      <c r="M1855" s="180"/>
      <c r="N1855" s="201"/>
      <c r="O1855" s="180"/>
      <c r="P1855" s="180"/>
      <c r="Q1855" s="180"/>
      <c r="R1855" s="180"/>
      <c r="S1855" s="186"/>
    </row>
    <row r="1856" spans="1:19" ht="15" hidden="1" x14ac:dyDescent="0.25">
      <c r="A1856" s="157"/>
      <c r="B1856" s="187" t="s">
        <v>3615</v>
      </c>
      <c r="C1856" s="188" t="s">
        <v>3616</v>
      </c>
      <c r="D1856" s="187" t="s">
        <v>2285</v>
      </c>
      <c r="E1856" s="180"/>
      <c r="F1856" s="189"/>
      <c r="G1856" s="180"/>
      <c r="H1856" s="180"/>
      <c r="I1856" s="199"/>
      <c r="J1856" s="199"/>
      <c r="K1856" s="180"/>
      <c r="L1856" s="180"/>
      <c r="M1856" s="180"/>
      <c r="N1856" s="201"/>
      <c r="O1856" s="180"/>
      <c r="P1856" s="180"/>
      <c r="Q1856" s="180"/>
      <c r="R1856" s="180"/>
      <c r="S1856" s="186"/>
    </row>
    <row r="1857" spans="1:19" ht="15" hidden="1" x14ac:dyDescent="0.25">
      <c r="A1857" s="157"/>
      <c r="B1857" s="187" t="s">
        <v>3617</v>
      </c>
      <c r="C1857" s="188" t="s">
        <v>3618</v>
      </c>
      <c r="D1857" s="187" t="s">
        <v>2285</v>
      </c>
      <c r="E1857" s="180"/>
      <c r="F1857" s="189"/>
      <c r="G1857" s="180"/>
      <c r="H1857" s="180"/>
      <c r="I1857" s="199"/>
      <c r="J1857" s="199"/>
      <c r="K1857" s="180"/>
      <c r="L1857" s="180"/>
      <c r="M1857" s="180"/>
      <c r="N1857" s="201"/>
      <c r="O1857" s="180"/>
      <c r="P1857" s="180"/>
      <c r="Q1857" s="180"/>
      <c r="R1857" s="180"/>
      <c r="S1857" s="186"/>
    </row>
    <row r="1858" spans="1:19" ht="15" hidden="1" x14ac:dyDescent="0.25">
      <c r="A1858" s="157"/>
      <c r="B1858" s="187" t="s">
        <v>3619</v>
      </c>
      <c r="C1858" s="188" t="s">
        <v>3620</v>
      </c>
      <c r="D1858" s="187" t="s">
        <v>2285</v>
      </c>
      <c r="E1858" s="180"/>
      <c r="F1858" s="189"/>
      <c r="G1858" s="180"/>
      <c r="H1858" s="180"/>
      <c r="I1858" s="199"/>
      <c r="J1858" s="199"/>
      <c r="K1858" s="180"/>
      <c r="L1858" s="180"/>
      <c r="M1858" s="180"/>
      <c r="N1858" s="201"/>
      <c r="O1858" s="180"/>
      <c r="P1858" s="180"/>
      <c r="Q1858" s="180"/>
      <c r="R1858" s="180"/>
      <c r="S1858" s="186"/>
    </row>
    <row r="1859" spans="1:19" ht="15" hidden="1" x14ac:dyDescent="0.25">
      <c r="A1859" s="157"/>
      <c r="B1859" s="187" t="s">
        <v>3621</v>
      </c>
      <c r="C1859" s="188" t="s">
        <v>3622</v>
      </c>
      <c r="D1859" s="187" t="s">
        <v>2285</v>
      </c>
      <c r="E1859" s="180"/>
      <c r="F1859" s="189"/>
      <c r="G1859" s="180"/>
      <c r="H1859" s="180"/>
      <c r="I1859" s="199"/>
      <c r="J1859" s="199"/>
      <c r="K1859" s="180"/>
      <c r="L1859" s="180"/>
      <c r="M1859" s="180"/>
      <c r="N1859" s="201"/>
      <c r="O1859" s="180"/>
      <c r="P1859" s="180"/>
      <c r="Q1859" s="180"/>
      <c r="R1859" s="180"/>
      <c r="S1859" s="186"/>
    </row>
    <row r="1860" spans="1:19" ht="15" hidden="1" x14ac:dyDescent="0.25">
      <c r="A1860" s="157"/>
      <c r="B1860" s="187" t="s">
        <v>3623</v>
      </c>
      <c r="C1860" s="188" t="s">
        <v>3624</v>
      </c>
      <c r="D1860" s="187" t="s">
        <v>2285</v>
      </c>
      <c r="E1860" s="180"/>
      <c r="F1860" s="189"/>
      <c r="G1860" s="180"/>
      <c r="H1860" s="180"/>
      <c r="I1860" s="199"/>
      <c r="J1860" s="199"/>
      <c r="K1860" s="180"/>
      <c r="L1860" s="180"/>
      <c r="M1860" s="180"/>
      <c r="N1860" s="201"/>
      <c r="O1860" s="180"/>
      <c r="P1860" s="180"/>
      <c r="Q1860" s="180"/>
      <c r="R1860" s="180"/>
      <c r="S1860" s="186"/>
    </row>
    <row r="1861" spans="1:19" ht="15" hidden="1" x14ac:dyDescent="0.25">
      <c r="A1861" s="157"/>
      <c r="B1861" s="187" t="s">
        <v>3625</v>
      </c>
      <c r="C1861" s="188" t="s">
        <v>3626</v>
      </c>
      <c r="D1861" s="187" t="s">
        <v>2285</v>
      </c>
      <c r="E1861" s="180"/>
      <c r="F1861" s="189"/>
      <c r="G1861" s="180"/>
      <c r="H1861" s="180"/>
      <c r="I1861" s="199"/>
      <c r="J1861" s="199"/>
      <c r="K1861" s="180"/>
      <c r="L1861" s="180"/>
      <c r="M1861" s="180"/>
      <c r="N1861" s="201"/>
      <c r="O1861" s="180"/>
      <c r="P1861" s="180"/>
      <c r="Q1861" s="180"/>
      <c r="R1861" s="180"/>
      <c r="S1861" s="186"/>
    </row>
    <row r="1862" spans="1:19" ht="15" hidden="1" x14ac:dyDescent="0.25">
      <c r="A1862" s="157"/>
      <c r="B1862" s="187" t="s">
        <v>3627</v>
      </c>
      <c r="C1862" s="188" t="s">
        <v>3628</v>
      </c>
      <c r="D1862" s="187" t="s">
        <v>2285</v>
      </c>
      <c r="E1862" s="180"/>
      <c r="F1862" s="189"/>
      <c r="G1862" s="180"/>
      <c r="H1862" s="180"/>
      <c r="I1862" s="199"/>
      <c r="J1862" s="199"/>
      <c r="K1862" s="180"/>
      <c r="L1862" s="180"/>
      <c r="M1862" s="180"/>
      <c r="N1862" s="201"/>
      <c r="O1862" s="180"/>
      <c r="P1862" s="180"/>
      <c r="Q1862" s="180"/>
      <c r="R1862" s="180"/>
      <c r="S1862" s="186"/>
    </row>
    <row r="1863" spans="1:19" ht="15" hidden="1" x14ac:dyDescent="0.25">
      <c r="A1863" s="157"/>
      <c r="B1863" s="187" t="s">
        <v>3629</v>
      </c>
      <c r="C1863" s="188" t="s">
        <v>3630</v>
      </c>
      <c r="D1863" s="187" t="s">
        <v>2285</v>
      </c>
      <c r="E1863" s="180"/>
      <c r="F1863" s="189"/>
      <c r="G1863" s="180"/>
      <c r="H1863" s="180"/>
      <c r="I1863" s="199"/>
      <c r="J1863" s="199"/>
      <c r="K1863" s="180"/>
      <c r="L1863" s="180"/>
      <c r="M1863" s="180"/>
      <c r="N1863" s="201"/>
      <c r="O1863" s="180"/>
      <c r="P1863" s="180"/>
      <c r="Q1863" s="180"/>
      <c r="R1863" s="180"/>
      <c r="S1863" s="186"/>
    </row>
    <row r="1864" spans="1:19" ht="15" hidden="1" x14ac:dyDescent="0.25">
      <c r="A1864" s="157"/>
      <c r="B1864" s="187" t="s">
        <v>3631</v>
      </c>
      <c r="C1864" s="188" t="s">
        <v>3632</v>
      </c>
      <c r="D1864" s="187" t="s">
        <v>2285</v>
      </c>
      <c r="E1864" s="180"/>
      <c r="F1864" s="189"/>
      <c r="G1864" s="180"/>
      <c r="H1864" s="180"/>
      <c r="I1864" s="199"/>
      <c r="J1864" s="199"/>
      <c r="K1864" s="180"/>
      <c r="L1864" s="180"/>
      <c r="M1864" s="180"/>
      <c r="N1864" s="201"/>
      <c r="O1864" s="180"/>
      <c r="P1864" s="180"/>
      <c r="Q1864" s="180"/>
      <c r="R1864" s="180"/>
      <c r="S1864" s="186"/>
    </row>
    <row r="1865" spans="1:19" ht="15" hidden="1" x14ac:dyDescent="0.25">
      <c r="A1865" s="157"/>
      <c r="B1865" s="187" t="s">
        <v>3633</v>
      </c>
      <c r="C1865" s="188" t="s">
        <v>3634</v>
      </c>
      <c r="D1865" s="187" t="s">
        <v>2285</v>
      </c>
      <c r="E1865" s="180"/>
      <c r="F1865" s="189"/>
      <c r="G1865" s="180"/>
      <c r="H1865" s="180"/>
      <c r="I1865" s="199"/>
      <c r="J1865" s="199"/>
      <c r="K1865" s="180"/>
      <c r="L1865" s="180"/>
      <c r="M1865" s="180"/>
      <c r="N1865" s="201"/>
      <c r="O1865" s="180"/>
      <c r="P1865" s="180"/>
      <c r="Q1865" s="180"/>
      <c r="R1865" s="180"/>
      <c r="S1865" s="186"/>
    </row>
    <row r="1866" spans="1:19" ht="15" hidden="1" x14ac:dyDescent="0.25">
      <c r="A1866" s="157"/>
      <c r="B1866" s="187" t="s">
        <v>3635</v>
      </c>
      <c r="C1866" s="188" t="s">
        <v>3636</v>
      </c>
      <c r="D1866" s="187" t="s">
        <v>2285</v>
      </c>
      <c r="E1866" s="180"/>
      <c r="F1866" s="189"/>
      <c r="G1866" s="180"/>
      <c r="H1866" s="180"/>
      <c r="I1866" s="199"/>
      <c r="J1866" s="199"/>
      <c r="K1866" s="180"/>
      <c r="L1866" s="180"/>
      <c r="M1866" s="180"/>
      <c r="N1866" s="201"/>
      <c r="O1866" s="180"/>
      <c r="P1866" s="180"/>
      <c r="Q1866" s="180"/>
      <c r="R1866" s="180"/>
      <c r="S1866" s="186"/>
    </row>
    <row r="1867" spans="1:19" ht="15" hidden="1" x14ac:dyDescent="0.25">
      <c r="A1867" s="157"/>
      <c r="B1867" s="187" t="s">
        <v>3637</v>
      </c>
      <c r="C1867" s="188" t="s">
        <v>3638</v>
      </c>
      <c r="D1867" s="187" t="s">
        <v>2285</v>
      </c>
      <c r="E1867" s="180"/>
      <c r="F1867" s="189"/>
      <c r="G1867" s="180"/>
      <c r="H1867" s="180"/>
      <c r="I1867" s="199"/>
      <c r="J1867" s="199"/>
      <c r="K1867" s="180"/>
      <c r="L1867" s="180"/>
      <c r="M1867" s="180"/>
      <c r="N1867" s="201"/>
      <c r="O1867" s="180"/>
      <c r="P1867" s="180"/>
      <c r="Q1867" s="180"/>
      <c r="R1867" s="180"/>
      <c r="S1867" s="186"/>
    </row>
    <row r="1868" spans="1:19" ht="15" hidden="1" x14ac:dyDescent="0.25">
      <c r="A1868" s="157"/>
      <c r="B1868" s="187" t="s">
        <v>3639</v>
      </c>
      <c r="C1868" s="188" t="s">
        <v>3640</v>
      </c>
      <c r="D1868" s="187" t="s">
        <v>2285</v>
      </c>
      <c r="E1868" s="180"/>
      <c r="F1868" s="189"/>
      <c r="G1868" s="180"/>
      <c r="H1868" s="180"/>
      <c r="I1868" s="199"/>
      <c r="J1868" s="199"/>
      <c r="K1868" s="180"/>
      <c r="L1868" s="180"/>
      <c r="M1868" s="180"/>
      <c r="N1868" s="201"/>
      <c r="O1868" s="180"/>
      <c r="P1868" s="180"/>
      <c r="Q1868" s="180"/>
      <c r="R1868" s="180"/>
      <c r="S1868" s="186"/>
    </row>
    <row r="1869" spans="1:19" ht="15" hidden="1" x14ac:dyDescent="0.25">
      <c r="A1869" s="157"/>
      <c r="B1869" s="187" t="s">
        <v>3641</v>
      </c>
      <c r="C1869" s="188" t="s">
        <v>3642</v>
      </c>
      <c r="D1869" s="187" t="s">
        <v>2285</v>
      </c>
      <c r="E1869" s="180"/>
      <c r="F1869" s="189"/>
      <c r="G1869" s="180"/>
      <c r="H1869" s="180"/>
      <c r="I1869" s="199"/>
      <c r="J1869" s="199"/>
      <c r="K1869" s="180"/>
      <c r="L1869" s="180"/>
      <c r="M1869" s="180"/>
      <c r="N1869" s="201"/>
      <c r="O1869" s="180"/>
      <c r="P1869" s="180"/>
      <c r="Q1869" s="180"/>
      <c r="R1869" s="180"/>
      <c r="S1869" s="186"/>
    </row>
    <row r="1870" spans="1:19" ht="15" hidden="1" x14ac:dyDescent="0.25">
      <c r="A1870" s="157"/>
      <c r="B1870" s="187" t="s">
        <v>3643</v>
      </c>
      <c r="C1870" s="188" t="s">
        <v>3644</v>
      </c>
      <c r="D1870" s="187" t="s">
        <v>2285</v>
      </c>
      <c r="E1870" s="180"/>
      <c r="F1870" s="189"/>
      <c r="G1870" s="180"/>
      <c r="H1870" s="180"/>
      <c r="I1870" s="199"/>
      <c r="J1870" s="199"/>
      <c r="K1870" s="180"/>
      <c r="L1870" s="180"/>
      <c r="M1870" s="180"/>
      <c r="N1870" s="201"/>
      <c r="O1870" s="180"/>
      <c r="P1870" s="180"/>
      <c r="Q1870" s="180"/>
      <c r="R1870" s="180"/>
      <c r="S1870" s="186"/>
    </row>
    <row r="1871" spans="1:19" ht="15" hidden="1" x14ac:dyDescent="0.25">
      <c r="A1871" s="157"/>
      <c r="B1871" s="187" t="s">
        <v>3645</v>
      </c>
      <c r="C1871" s="188" t="s">
        <v>3646</v>
      </c>
      <c r="D1871" s="187" t="s">
        <v>2285</v>
      </c>
      <c r="E1871" s="180"/>
      <c r="F1871" s="189"/>
      <c r="G1871" s="180"/>
      <c r="H1871" s="180"/>
      <c r="I1871" s="199"/>
      <c r="J1871" s="199"/>
      <c r="K1871" s="180"/>
      <c r="L1871" s="180"/>
      <c r="M1871" s="180"/>
      <c r="N1871" s="201"/>
      <c r="O1871" s="180"/>
      <c r="P1871" s="180"/>
      <c r="Q1871" s="180"/>
      <c r="R1871" s="180"/>
      <c r="S1871" s="186"/>
    </row>
    <row r="1872" spans="1:19" ht="15" hidden="1" x14ac:dyDescent="0.25">
      <c r="A1872" s="157"/>
      <c r="B1872" s="187" t="s">
        <v>3647</v>
      </c>
      <c r="C1872" s="188" t="s">
        <v>3648</v>
      </c>
      <c r="D1872" s="187" t="s">
        <v>2285</v>
      </c>
      <c r="E1872" s="180"/>
      <c r="F1872" s="189"/>
      <c r="G1872" s="180"/>
      <c r="H1872" s="180"/>
      <c r="I1872" s="199"/>
      <c r="J1872" s="199"/>
      <c r="K1872" s="180"/>
      <c r="L1872" s="180"/>
      <c r="M1872" s="180"/>
      <c r="N1872" s="201"/>
      <c r="O1872" s="180"/>
      <c r="P1872" s="180"/>
      <c r="Q1872" s="180"/>
      <c r="R1872" s="180"/>
      <c r="S1872" s="186"/>
    </row>
    <row r="1873" spans="1:19" ht="15" hidden="1" x14ac:dyDescent="0.25">
      <c r="A1873" s="157"/>
      <c r="B1873" s="187" t="s">
        <v>3649</v>
      </c>
      <c r="C1873" s="188" t="s">
        <v>3650</v>
      </c>
      <c r="D1873" s="187" t="s">
        <v>2285</v>
      </c>
      <c r="E1873" s="180"/>
      <c r="F1873" s="189"/>
      <c r="G1873" s="180"/>
      <c r="H1873" s="180"/>
      <c r="I1873" s="199"/>
      <c r="J1873" s="199"/>
      <c r="K1873" s="180"/>
      <c r="L1873" s="180"/>
      <c r="M1873" s="180"/>
      <c r="N1873" s="201"/>
      <c r="O1873" s="180"/>
      <c r="P1873" s="180"/>
      <c r="Q1873" s="180"/>
      <c r="R1873" s="180"/>
      <c r="S1873" s="186"/>
    </row>
    <row r="1874" spans="1:19" ht="15" hidden="1" x14ac:dyDescent="0.25">
      <c r="A1874" s="157"/>
      <c r="B1874" s="187" t="s">
        <v>3651</v>
      </c>
      <c r="C1874" s="188" t="s">
        <v>3652</v>
      </c>
      <c r="D1874" s="187" t="s">
        <v>2285</v>
      </c>
      <c r="E1874" s="180"/>
      <c r="F1874" s="189"/>
      <c r="G1874" s="180"/>
      <c r="H1874" s="180"/>
      <c r="I1874" s="199"/>
      <c r="J1874" s="199"/>
      <c r="K1874" s="180"/>
      <c r="L1874" s="180"/>
      <c r="M1874" s="180"/>
      <c r="N1874" s="201"/>
      <c r="O1874" s="180"/>
      <c r="P1874" s="180"/>
      <c r="Q1874" s="180"/>
      <c r="R1874" s="180"/>
      <c r="S1874" s="186"/>
    </row>
    <row r="1875" spans="1:19" ht="15" hidden="1" x14ac:dyDescent="0.25">
      <c r="A1875" s="157"/>
      <c r="B1875" s="187" t="s">
        <v>3653</v>
      </c>
      <c r="C1875" s="188" t="s">
        <v>3654</v>
      </c>
      <c r="D1875" s="187" t="s">
        <v>2285</v>
      </c>
      <c r="E1875" s="180"/>
      <c r="F1875" s="189"/>
      <c r="G1875" s="180"/>
      <c r="H1875" s="180"/>
      <c r="I1875" s="199"/>
      <c r="J1875" s="199"/>
      <c r="K1875" s="180"/>
      <c r="L1875" s="180"/>
      <c r="M1875" s="180"/>
      <c r="N1875" s="201"/>
      <c r="O1875" s="180"/>
      <c r="P1875" s="180"/>
      <c r="Q1875" s="180"/>
      <c r="R1875" s="180"/>
      <c r="S1875" s="186"/>
    </row>
    <row r="1876" spans="1:19" ht="15" hidden="1" x14ac:dyDescent="0.25">
      <c r="A1876" s="157"/>
      <c r="B1876" s="187" t="s">
        <v>3655</v>
      </c>
      <c r="C1876" s="188" t="s">
        <v>3656</v>
      </c>
      <c r="D1876" s="187" t="s">
        <v>2285</v>
      </c>
      <c r="E1876" s="180"/>
      <c r="F1876" s="189"/>
      <c r="G1876" s="180"/>
      <c r="H1876" s="180"/>
      <c r="I1876" s="199"/>
      <c r="J1876" s="199"/>
      <c r="K1876" s="180"/>
      <c r="L1876" s="180"/>
      <c r="M1876" s="180"/>
      <c r="N1876" s="201"/>
      <c r="O1876" s="180"/>
      <c r="P1876" s="180"/>
      <c r="Q1876" s="180"/>
      <c r="R1876" s="180"/>
      <c r="S1876" s="186"/>
    </row>
    <row r="1877" spans="1:19" ht="15" hidden="1" x14ac:dyDescent="0.25">
      <c r="A1877" s="157"/>
      <c r="B1877" s="187" t="s">
        <v>3657</v>
      </c>
      <c r="C1877" s="188" t="s">
        <v>3658</v>
      </c>
      <c r="D1877" s="187" t="s">
        <v>2285</v>
      </c>
      <c r="E1877" s="180"/>
      <c r="F1877" s="189"/>
      <c r="G1877" s="180"/>
      <c r="H1877" s="180"/>
      <c r="I1877" s="199"/>
      <c r="J1877" s="199"/>
      <c r="K1877" s="180"/>
      <c r="L1877" s="180"/>
      <c r="M1877" s="180"/>
      <c r="N1877" s="201"/>
      <c r="O1877" s="180"/>
      <c r="P1877" s="180"/>
      <c r="Q1877" s="180"/>
      <c r="R1877" s="180"/>
      <c r="S1877" s="186"/>
    </row>
    <row r="1878" spans="1:19" ht="15" hidden="1" x14ac:dyDescent="0.25">
      <c r="A1878" s="157"/>
      <c r="B1878" s="187" t="s">
        <v>3659</v>
      </c>
      <c r="C1878" s="188" t="s">
        <v>3660</v>
      </c>
      <c r="D1878" s="187" t="s">
        <v>2285</v>
      </c>
      <c r="E1878" s="180"/>
      <c r="F1878" s="189"/>
      <c r="G1878" s="180"/>
      <c r="H1878" s="180"/>
      <c r="I1878" s="199"/>
      <c r="J1878" s="199"/>
      <c r="K1878" s="180"/>
      <c r="L1878" s="180"/>
      <c r="M1878" s="180"/>
      <c r="N1878" s="201"/>
      <c r="O1878" s="180"/>
      <c r="P1878" s="180"/>
      <c r="Q1878" s="180"/>
      <c r="R1878" s="180"/>
      <c r="S1878" s="186"/>
    </row>
    <row r="1879" spans="1:19" ht="15" hidden="1" x14ac:dyDescent="0.25">
      <c r="A1879" s="157"/>
      <c r="B1879" s="187" t="s">
        <v>3661</v>
      </c>
      <c r="C1879" s="188" t="s">
        <v>3662</v>
      </c>
      <c r="D1879" s="187" t="s">
        <v>2285</v>
      </c>
      <c r="E1879" s="180"/>
      <c r="F1879" s="189"/>
      <c r="G1879" s="180"/>
      <c r="H1879" s="180"/>
      <c r="I1879" s="199"/>
      <c r="J1879" s="199"/>
      <c r="K1879" s="180"/>
      <c r="L1879" s="180"/>
      <c r="M1879" s="180"/>
      <c r="N1879" s="201"/>
      <c r="O1879" s="180"/>
      <c r="P1879" s="180"/>
      <c r="Q1879" s="180"/>
      <c r="R1879" s="180"/>
      <c r="S1879" s="186"/>
    </row>
    <row r="1880" spans="1:19" ht="15" hidden="1" x14ac:dyDescent="0.25">
      <c r="A1880" s="157"/>
      <c r="B1880" s="187" t="s">
        <v>3663</v>
      </c>
      <c r="C1880" s="188" t="s">
        <v>3664</v>
      </c>
      <c r="D1880" s="187" t="s">
        <v>2285</v>
      </c>
      <c r="E1880" s="180"/>
      <c r="F1880" s="189"/>
      <c r="G1880" s="180"/>
      <c r="H1880" s="180"/>
      <c r="I1880" s="199"/>
      <c r="J1880" s="199"/>
      <c r="K1880" s="180"/>
      <c r="L1880" s="180"/>
      <c r="M1880" s="180"/>
      <c r="N1880" s="201"/>
      <c r="O1880" s="180"/>
      <c r="P1880" s="180"/>
      <c r="Q1880" s="180"/>
      <c r="R1880" s="180"/>
      <c r="S1880" s="186"/>
    </row>
    <row r="1881" spans="1:19" ht="15" hidden="1" x14ac:dyDescent="0.25">
      <c r="A1881" s="157"/>
      <c r="B1881" s="187" t="s">
        <v>3665</v>
      </c>
      <c r="C1881" s="188" t="s">
        <v>3666</v>
      </c>
      <c r="D1881" s="187" t="s">
        <v>2285</v>
      </c>
      <c r="E1881" s="180"/>
      <c r="F1881" s="189"/>
      <c r="G1881" s="180"/>
      <c r="H1881" s="180"/>
      <c r="I1881" s="199"/>
      <c r="J1881" s="199"/>
      <c r="K1881" s="180"/>
      <c r="L1881" s="180"/>
      <c r="M1881" s="180"/>
      <c r="N1881" s="201"/>
      <c r="O1881" s="180"/>
      <c r="P1881" s="180"/>
      <c r="Q1881" s="180"/>
      <c r="R1881" s="180"/>
      <c r="S1881" s="186"/>
    </row>
    <row r="1882" spans="1:19" ht="15" hidden="1" x14ac:dyDescent="0.25">
      <c r="A1882" s="157"/>
      <c r="B1882" s="187" t="s">
        <v>3667</v>
      </c>
      <c r="C1882" s="188" t="s">
        <v>3668</v>
      </c>
      <c r="D1882" s="187" t="s">
        <v>2285</v>
      </c>
      <c r="E1882" s="180"/>
      <c r="F1882" s="189"/>
      <c r="G1882" s="180"/>
      <c r="H1882" s="180"/>
      <c r="I1882" s="199"/>
      <c r="J1882" s="199"/>
      <c r="K1882" s="180"/>
      <c r="L1882" s="180"/>
      <c r="M1882" s="180"/>
      <c r="N1882" s="201"/>
      <c r="O1882" s="180"/>
      <c r="P1882" s="180"/>
      <c r="Q1882" s="180"/>
      <c r="R1882" s="180"/>
      <c r="S1882" s="186"/>
    </row>
    <row r="1883" spans="1:19" ht="15" hidden="1" x14ac:dyDescent="0.25">
      <c r="A1883" s="157"/>
      <c r="B1883" s="187" t="s">
        <v>3669</v>
      </c>
      <c r="C1883" s="188" t="s">
        <v>3670</v>
      </c>
      <c r="D1883" s="187" t="s">
        <v>2285</v>
      </c>
      <c r="E1883" s="180"/>
      <c r="F1883" s="189"/>
      <c r="G1883" s="180"/>
      <c r="H1883" s="180"/>
      <c r="I1883" s="199"/>
      <c r="J1883" s="199"/>
      <c r="K1883" s="180"/>
      <c r="L1883" s="180"/>
      <c r="M1883" s="180"/>
      <c r="N1883" s="201"/>
      <c r="O1883" s="180"/>
      <c r="P1883" s="180"/>
      <c r="Q1883" s="180"/>
      <c r="R1883" s="180"/>
      <c r="S1883" s="186"/>
    </row>
    <row r="1884" spans="1:19" ht="15" hidden="1" x14ac:dyDescent="0.25">
      <c r="A1884" s="157"/>
      <c r="B1884" s="187" t="s">
        <v>3671</v>
      </c>
      <c r="C1884" s="188" t="s">
        <v>3672</v>
      </c>
      <c r="D1884" s="187" t="s">
        <v>2285</v>
      </c>
      <c r="E1884" s="180"/>
      <c r="F1884" s="189"/>
      <c r="G1884" s="180"/>
      <c r="H1884" s="180"/>
      <c r="I1884" s="199"/>
      <c r="J1884" s="199"/>
      <c r="K1884" s="180"/>
      <c r="L1884" s="180"/>
      <c r="M1884" s="180"/>
      <c r="N1884" s="201"/>
      <c r="O1884" s="180"/>
      <c r="P1884" s="180"/>
      <c r="Q1884" s="180"/>
      <c r="R1884" s="180"/>
      <c r="S1884" s="186"/>
    </row>
    <row r="1885" spans="1:19" ht="15" hidden="1" x14ac:dyDescent="0.25">
      <c r="A1885" s="157"/>
      <c r="B1885" s="187" t="s">
        <v>3673</v>
      </c>
      <c r="C1885" s="188" t="s">
        <v>3674</v>
      </c>
      <c r="D1885" s="187" t="s">
        <v>2285</v>
      </c>
      <c r="E1885" s="180"/>
      <c r="F1885" s="189"/>
      <c r="G1885" s="180"/>
      <c r="H1885" s="180"/>
      <c r="I1885" s="199"/>
      <c r="J1885" s="199"/>
      <c r="K1885" s="180"/>
      <c r="L1885" s="180"/>
      <c r="M1885" s="180"/>
      <c r="N1885" s="201"/>
      <c r="O1885" s="180"/>
      <c r="P1885" s="180"/>
      <c r="Q1885" s="180"/>
      <c r="R1885" s="180"/>
      <c r="S1885" s="186"/>
    </row>
    <row r="1886" spans="1:19" ht="15" hidden="1" x14ac:dyDescent="0.25">
      <c r="A1886" s="157"/>
      <c r="B1886" s="187" t="s">
        <v>3675</v>
      </c>
      <c r="C1886" s="188" t="s">
        <v>3676</v>
      </c>
      <c r="D1886" s="187" t="s">
        <v>2285</v>
      </c>
      <c r="E1886" s="180"/>
      <c r="F1886" s="189"/>
      <c r="G1886" s="180"/>
      <c r="H1886" s="180"/>
      <c r="I1886" s="199"/>
      <c r="J1886" s="199"/>
      <c r="K1886" s="180"/>
      <c r="L1886" s="180"/>
      <c r="M1886" s="180"/>
      <c r="N1886" s="201"/>
      <c r="O1886" s="180"/>
      <c r="P1886" s="180"/>
      <c r="Q1886" s="180"/>
      <c r="R1886" s="180"/>
      <c r="S1886" s="186"/>
    </row>
    <row r="1887" spans="1:19" ht="15" hidden="1" x14ac:dyDescent="0.25">
      <c r="A1887" s="157"/>
      <c r="B1887" s="187" t="s">
        <v>3677</v>
      </c>
      <c r="C1887" s="188" t="s">
        <v>3678</v>
      </c>
      <c r="D1887" s="187" t="s">
        <v>2285</v>
      </c>
      <c r="E1887" s="180"/>
      <c r="F1887" s="189"/>
      <c r="G1887" s="180"/>
      <c r="H1887" s="180"/>
      <c r="I1887" s="199"/>
      <c r="J1887" s="199"/>
      <c r="K1887" s="180"/>
      <c r="L1887" s="180"/>
      <c r="M1887" s="180"/>
      <c r="N1887" s="201"/>
      <c r="O1887" s="180"/>
      <c r="P1887" s="180"/>
      <c r="Q1887" s="180"/>
      <c r="R1887" s="180"/>
      <c r="S1887" s="186"/>
    </row>
    <row r="1888" spans="1:19" ht="15" hidden="1" x14ac:dyDescent="0.25">
      <c r="A1888" s="157"/>
      <c r="B1888" s="187" t="s">
        <v>3679</v>
      </c>
      <c r="C1888" s="188" t="s">
        <v>3680</v>
      </c>
      <c r="D1888" s="187" t="s">
        <v>2285</v>
      </c>
      <c r="E1888" s="180"/>
      <c r="F1888" s="189"/>
      <c r="G1888" s="180"/>
      <c r="H1888" s="180"/>
      <c r="I1888" s="199"/>
      <c r="J1888" s="199"/>
      <c r="K1888" s="180"/>
      <c r="L1888" s="180"/>
      <c r="M1888" s="180"/>
      <c r="N1888" s="201"/>
      <c r="O1888" s="180"/>
      <c r="P1888" s="180"/>
      <c r="Q1888" s="180"/>
      <c r="R1888" s="180"/>
      <c r="S1888" s="186"/>
    </row>
    <row r="1889" spans="1:19" ht="15" hidden="1" x14ac:dyDescent="0.25">
      <c r="A1889" s="157"/>
      <c r="B1889" s="187" t="s">
        <v>3681</v>
      </c>
      <c r="C1889" s="188" t="s">
        <v>3682</v>
      </c>
      <c r="D1889" s="187" t="s">
        <v>2285</v>
      </c>
      <c r="E1889" s="180"/>
      <c r="F1889" s="189"/>
      <c r="G1889" s="180"/>
      <c r="H1889" s="180"/>
      <c r="I1889" s="199"/>
      <c r="J1889" s="199"/>
      <c r="K1889" s="180"/>
      <c r="L1889" s="180"/>
      <c r="M1889" s="180"/>
      <c r="N1889" s="201"/>
      <c r="O1889" s="180"/>
      <c r="P1889" s="180"/>
      <c r="Q1889" s="180"/>
      <c r="R1889" s="180"/>
      <c r="S1889" s="186"/>
    </row>
    <row r="1890" spans="1:19" ht="15" hidden="1" x14ac:dyDescent="0.25">
      <c r="A1890" s="157"/>
      <c r="B1890" s="187" t="s">
        <v>3683</v>
      </c>
      <c r="C1890" s="188" t="s">
        <v>3684</v>
      </c>
      <c r="D1890" s="187" t="s">
        <v>2285</v>
      </c>
      <c r="E1890" s="180"/>
      <c r="F1890" s="189"/>
      <c r="G1890" s="180"/>
      <c r="H1890" s="180"/>
      <c r="I1890" s="199"/>
      <c r="J1890" s="199"/>
      <c r="K1890" s="180"/>
      <c r="L1890" s="180"/>
      <c r="M1890" s="180"/>
      <c r="N1890" s="201"/>
      <c r="O1890" s="180"/>
      <c r="P1890" s="180"/>
      <c r="Q1890" s="180"/>
      <c r="R1890" s="180"/>
      <c r="S1890" s="186"/>
    </row>
    <row r="1891" spans="1:19" ht="15" hidden="1" x14ac:dyDescent="0.25">
      <c r="A1891" s="157"/>
      <c r="B1891" s="187" t="s">
        <v>3685</v>
      </c>
      <c r="C1891" s="188" t="s">
        <v>3686</v>
      </c>
      <c r="D1891" s="187" t="s">
        <v>2285</v>
      </c>
      <c r="E1891" s="180"/>
      <c r="F1891" s="189"/>
      <c r="G1891" s="180"/>
      <c r="H1891" s="180"/>
      <c r="I1891" s="199"/>
      <c r="J1891" s="199"/>
      <c r="K1891" s="180"/>
      <c r="L1891" s="180"/>
      <c r="M1891" s="180"/>
      <c r="N1891" s="201"/>
      <c r="O1891" s="180"/>
      <c r="P1891" s="180"/>
      <c r="Q1891" s="180"/>
      <c r="R1891" s="180"/>
      <c r="S1891" s="186"/>
    </row>
    <row r="1892" spans="1:19" ht="15" hidden="1" x14ac:dyDescent="0.25">
      <c r="A1892" s="157"/>
      <c r="B1892" s="187" t="s">
        <v>3687</v>
      </c>
      <c r="C1892" s="188" t="s">
        <v>3688</v>
      </c>
      <c r="D1892" s="187" t="s">
        <v>2285</v>
      </c>
      <c r="E1892" s="180"/>
      <c r="F1892" s="189"/>
      <c r="G1892" s="180"/>
      <c r="H1892" s="180"/>
      <c r="I1892" s="199"/>
      <c r="J1892" s="199"/>
      <c r="K1892" s="180"/>
      <c r="L1892" s="180"/>
      <c r="M1892" s="180"/>
      <c r="N1892" s="201"/>
      <c r="O1892" s="180"/>
      <c r="P1892" s="180"/>
      <c r="Q1892" s="180"/>
      <c r="R1892" s="180"/>
      <c r="S1892" s="186"/>
    </row>
    <row r="1893" spans="1:19" ht="15" hidden="1" x14ac:dyDescent="0.25">
      <c r="A1893" s="157"/>
      <c r="B1893" s="187" t="s">
        <v>3689</v>
      </c>
      <c r="C1893" s="188" t="s">
        <v>3690</v>
      </c>
      <c r="D1893" s="187" t="s">
        <v>2285</v>
      </c>
      <c r="E1893" s="180"/>
      <c r="F1893" s="189"/>
      <c r="G1893" s="180"/>
      <c r="H1893" s="180"/>
      <c r="I1893" s="199"/>
      <c r="J1893" s="199"/>
      <c r="K1893" s="180"/>
      <c r="L1893" s="180"/>
      <c r="M1893" s="180"/>
      <c r="N1893" s="201"/>
      <c r="O1893" s="180"/>
      <c r="P1893" s="180"/>
      <c r="Q1893" s="180"/>
      <c r="R1893" s="180"/>
      <c r="S1893" s="186"/>
    </row>
    <row r="1894" spans="1:19" ht="15" hidden="1" x14ac:dyDescent="0.25">
      <c r="A1894" s="157"/>
      <c r="B1894" s="187" t="s">
        <v>3691</v>
      </c>
      <c r="C1894" s="188" t="s">
        <v>3692</v>
      </c>
      <c r="D1894" s="187" t="s">
        <v>2285</v>
      </c>
      <c r="E1894" s="180"/>
      <c r="F1894" s="189"/>
      <c r="G1894" s="180"/>
      <c r="H1894" s="180"/>
      <c r="I1894" s="199"/>
      <c r="J1894" s="199"/>
      <c r="K1894" s="180"/>
      <c r="L1894" s="180"/>
      <c r="M1894" s="180"/>
      <c r="N1894" s="201"/>
      <c r="O1894" s="180"/>
      <c r="P1894" s="180"/>
      <c r="Q1894" s="180"/>
      <c r="R1894" s="180"/>
      <c r="S1894" s="186"/>
    </row>
    <row r="1895" spans="1:19" ht="15" hidden="1" x14ac:dyDescent="0.25">
      <c r="A1895" s="157"/>
      <c r="B1895" s="187" t="s">
        <v>3693</v>
      </c>
      <c r="C1895" s="188" t="s">
        <v>3694</v>
      </c>
      <c r="D1895" s="187" t="s">
        <v>2285</v>
      </c>
      <c r="E1895" s="180"/>
      <c r="F1895" s="189"/>
      <c r="G1895" s="180"/>
      <c r="H1895" s="180"/>
      <c r="I1895" s="199"/>
      <c r="J1895" s="199"/>
      <c r="K1895" s="180"/>
      <c r="L1895" s="180"/>
      <c r="M1895" s="180"/>
      <c r="N1895" s="201"/>
      <c r="O1895" s="180"/>
      <c r="P1895" s="180"/>
      <c r="Q1895" s="180"/>
      <c r="R1895" s="180"/>
      <c r="S1895" s="186"/>
    </row>
    <row r="1896" spans="1:19" ht="15" hidden="1" x14ac:dyDescent="0.25">
      <c r="A1896" s="157"/>
      <c r="B1896" s="187" t="s">
        <v>3695</v>
      </c>
      <c r="C1896" s="188" t="s">
        <v>3696</v>
      </c>
      <c r="D1896" s="187" t="s">
        <v>2285</v>
      </c>
      <c r="E1896" s="180"/>
      <c r="F1896" s="189"/>
      <c r="G1896" s="180"/>
      <c r="H1896" s="180"/>
      <c r="I1896" s="199"/>
      <c r="J1896" s="199"/>
      <c r="K1896" s="180"/>
      <c r="L1896" s="180"/>
      <c r="M1896" s="180"/>
      <c r="N1896" s="201"/>
      <c r="O1896" s="180"/>
      <c r="P1896" s="180"/>
      <c r="Q1896" s="180"/>
      <c r="R1896" s="180"/>
      <c r="S1896" s="186"/>
    </row>
    <row r="1897" spans="1:19" ht="15" hidden="1" x14ac:dyDescent="0.25">
      <c r="A1897" s="157"/>
      <c r="B1897" s="187" t="s">
        <v>3697</v>
      </c>
      <c r="C1897" s="188" t="s">
        <v>3698</v>
      </c>
      <c r="D1897" s="187" t="s">
        <v>2285</v>
      </c>
      <c r="E1897" s="180"/>
      <c r="F1897" s="189"/>
      <c r="G1897" s="180"/>
      <c r="H1897" s="180"/>
      <c r="I1897" s="199"/>
      <c r="J1897" s="199"/>
      <c r="K1897" s="180"/>
      <c r="L1897" s="180"/>
      <c r="M1897" s="180"/>
      <c r="N1897" s="201"/>
      <c r="O1897" s="180"/>
      <c r="P1897" s="180"/>
      <c r="Q1897" s="180"/>
      <c r="R1897" s="180"/>
      <c r="S1897" s="186"/>
    </row>
    <row r="1898" spans="1:19" ht="15" hidden="1" x14ac:dyDescent="0.25">
      <c r="A1898" s="157"/>
      <c r="B1898" s="187" t="s">
        <v>3699</v>
      </c>
      <c r="C1898" s="188" t="s">
        <v>3700</v>
      </c>
      <c r="D1898" s="187" t="s">
        <v>2285</v>
      </c>
      <c r="E1898" s="180"/>
      <c r="F1898" s="189"/>
      <c r="G1898" s="180"/>
      <c r="H1898" s="180"/>
      <c r="I1898" s="199"/>
      <c r="J1898" s="199"/>
      <c r="K1898" s="180"/>
      <c r="L1898" s="180"/>
      <c r="M1898" s="180"/>
      <c r="N1898" s="201"/>
      <c r="O1898" s="180"/>
      <c r="P1898" s="180"/>
      <c r="Q1898" s="180"/>
      <c r="R1898" s="180"/>
      <c r="S1898" s="186"/>
    </row>
    <row r="1899" spans="1:19" ht="15" hidden="1" x14ac:dyDescent="0.25">
      <c r="A1899" s="157"/>
      <c r="B1899" s="187" t="s">
        <v>3701</v>
      </c>
      <c r="C1899" s="188" t="s">
        <v>3702</v>
      </c>
      <c r="D1899" s="187" t="s">
        <v>2285</v>
      </c>
      <c r="E1899" s="180"/>
      <c r="F1899" s="189"/>
      <c r="G1899" s="180"/>
      <c r="H1899" s="180"/>
      <c r="I1899" s="199"/>
      <c r="J1899" s="199"/>
      <c r="K1899" s="180"/>
      <c r="L1899" s="180"/>
      <c r="M1899" s="180"/>
      <c r="N1899" s="201"/>
      <c r="O1899" s="180"/>
      <c r="P1899" s="180"/>
      <c r="Q1899" s="180"/>
      <c r="R1899" s="180"/>
      <c r="S1899" s="186"/>
    </row>
    <row r="1900" spans="1:19" ht="15" hidden="1" x14ac:dyDescent="0.25">
      <c r="A1900" s="157"/>
      <c r="B1900" s="187" t="s">
        <v>3703</v>
      </c>
      <c r="C1900" s="188" t="s">
        <v>3704</v>
      </c>
      <c r="D1900" s="187" t="s">
        <v>2285</v>
      </c>
      <c r="E1900" s="180"/>
      <c r="F1900" s="189"/>
      <c r="G1900" s="180"/>
      <c r="H1900" s="180"/>
      <c r="I1900" s="199"/>
      <c r="J1900" s="199"/>
      <c r="K1900" s="180"/>
      <c r="L1900" s="180"/>
      <c r="M1900" s="180"/>
      <c r="N1900" s="201"/>
      <c r="O1900" s="180"/>
      <c r="P1900" s="180"/>
      <c r="Q1900" s="180"/>
      <c r="R1900" s="180"/>
      <c r="S1900" s="186"/>
    </row>
    <row r="1901" spans="1:19" ht="15" hidden="1" x14ac:dyDescent="0.25">
      <c r="A1901" s="157"/>
      <c r="B1901" s="187" t="s">
        <v>3705</v>
      </c>
      <c r="C1901" s="188" t="s">
        <v>3706</v>
      </c>
      <c r="D1901" s="187" t="s">
        <v>2285</v>
      </c>
      <c r="E1901" s="180"/>
      <c r="F1901" s="189"/>
      <c r="G1901" s="180"/>
      <c r="H1901" s="180"/>
      <c r="I1901" s="199"/>
      <c r="J1901" s="199"/>
      <c r="K1901" s="180"/>
      <c r="L1901" s="180"/>
      <c r="M1901" s="180"/>
      <c r="N1901" s="201"/>
      <c r="O1901" s="180"/>
      <c r="P1901" s="180"/>
      <c r="Q1901" s="180"/>
      <c r="R1901" s="180"/>
      <c r="S1901" s="186"/>
    </row>
    <row r="1902" spans="1:19" ht="15" hidden="1" x14ac:dyDescent="0.25">
      <c r="A1902" s="157"/>
      <c r="B1902" s="187" t="s">
        <v>3707</v>
      </c>
      <c r="C1902" s="188" t="s">
        <v>3708</v>
      </c>
      <c r="D1902" s="187" t="s">
        <v>2285</v>
      </c>
      <c r="E1902" s="180"/>
      <c r="F1902" s="189"/>
      <c r="G1902" s="180"/>
      <c r="H1902" s="180"/>
      <c r="I1902" s="199"/>
      <c r="J1902" s="199"/>
      <c r="K1902" s="180"/>
      <c r="L1902" s="180"/>
      <c r="M1902" s="180"/>
      <c r="N1902" s="201"/>
      <c r="O1902" s="180"/>
      <c r="P1902" s="180"/>
      <c r="Q1902" s="180"/>
      <c r="R1902" s="180"/>
      <c r="S1902" s="186"/>
    </row>
    <row r="1903" spans="1:19" ht="15" hidden="1" x14ac:dyDescent="0.25">
      <c r="A1903" s="157"/>
      <c r="B1903" s="187" t="s">
        <v>3709</v>
      </c>
      <c r="C1903" s="188" t="s">
        <v>3710</v>
      </c>
      <c r="D1903" s="187" t="s">
        <v>2285</v>
      </c>
      <c r="E1903" s="180"/>
      <c r="F1903" s="189"/>
      <c r="G1903" s="180"/>
      <c r="H1903" s="180"/>
      <c r="I1903" s="199"/>
      <c r="J1903" s="199"/>
      <c r="K1903" s="180"/>
      <c r="L1903" s="180"/>
      <c r="M1903" s="180"/>
      <c r="N1903" s="201"/>
      <c r="O1903" s="180"/>
      <c r="P1903" s="180"/>
      <c r="Q1903" s="180"/>
      <c r="R1903" s="180"/>
      <c r="S1903" s="186"/>
    </row>
    <row r="1904" spans="1:19" ht="15" hidden="1" x14ac:dyDescent="0.25">
      <c r="A1904" s="157"/>
      <c r="B1904" s="187" t="s">
        <v>3711</v>
      </c>
      <c r="C1904" s="188" t="s">
        <v>3712</v>
      </c>
      <c r="D1904" s="187" t="s">
        <v>2285</v>
      </c>
      <c r="E1904" s="180"/>
      <c r="F1904" s="189"/>
      <c r="G1904" s="180"/>
      <c r="H1904" s="180"/>
      <c r="I1904" s="199"/>
      <c r="J1904" s="199"/>
      <c r="K1904" s="180"/>
      <c r="L1904" s="180"/>
      <c r="M1904" s="180"/>
      <c r="N1904" s="201"/>
      <c r="O1904" s="180"/>
      <c r="P1904" s="180"/>
      <c r="Q1904" s="180"/>
      <c r="R1904" s="180"/>
      <c r="S1904" s="186"/>
    </row>
    <row r="1905" spans="1:19" ht="15" hidden="1" x14ac:dyDescent="0.25">
      <c r="A1905" s="157"/>
      <c r="B1905" s="187" t="s">
        <v>3713</v>
      </c>
      <c r="C1905" s="188" t="s">
        <v>3714</v>
      </c>
      <c r="D1905" s="187" t="s">
        <v>2285</v>
      </c>
      <c r="E1905" s="180"/>
      <c r="F1905" s="189"/>
      <c r="G1905" s="180"/>
      <c r="H1905" s="180"/>
      <c r="I1905" s="199"/>
      <c r="J1905" s="199"/>
      <c r="K1905" s="180"/>
      <c r="L1905" s="180"/>
      <c r="M1905" s="180"/>
      <c r="N1905" s="201"/>
      <c r="O1905" s="180"/>
      <c r="P1905" s="180"/>
      <c r="Q1905" s="180"/>
      <c r="R1905" s="180"/>
      <c r="S1905" s="186"/>
    </row>
    <row r="1906" spans="1:19" ht="15" hidden="1" x14ac:dyDescent="0.25">
      <c r="A1906" s="157"/>
      <c r="B1906" s="187" t="s">
        <v>3715</v>
      </c>
      <c r="C1906" s="188" t="s">
        <v>3716</v>
      </c>
      <c r="D1906" s="187" t="s">
        <v>2285</v>
      </c>
      <c r="E1906" s="180"/>
      <c r="F1906" s="189"/>
      <c r="G1906" s="180"/>
      <c r="H1906" s="180"/>
      <c r="I1906" s="199"/>
      <c r="J1906" s="199"/>
      <c r="K1906" s="180"/>
      <c r="L1906" s="180"/>
      <c r="M1906" s="180"/>
      <c r="N1906" s="201"/>
      <c r="O1906" s="180"/>
      <c r="P1906" s="180"/>
      <c r="Q1906" s="180"/>
      <c r="R1906" s="180"/>
      <c r="S1906" s="186"/>
    </row>
    <row r="1907" spans="1:19" ht="15" hidden="1" x14ac:dyDescent="0.25">
      <c r="A1907" s="157"/>
      <c r="B1907" s="187" t="s">
        <v>3717</v>
      </c>
      <c r="C1907" s="188" t="s">
        <v>3718</v>
      </c>
      <c r="D1907" s="187" t="s">
        <v>2285</v>
      </c>
      <c r="E1907" s="180"/>
      <c r="F1907" s="189"/>
      <c r="G1907" s="180"/>
      <c r="H1907" s="180"/>
      <c r="I1907" s="199"/>
      <c r="J1907" s="199"/>
      <c r="K1907" s="180"/>
      <c r="L1907" s="180"/>
      <c r="M1907" s="180"/>
      <c r="N1907" s="201"/>
      <c r="O1907" s="180"/>
      <c r="P1907" s="180"/>
      <c r="Q1907" s="180"/>
      <c r="R1907" s="180"/>
      <c r="S1907" s="186"/>
    </row>
    <row r="1908" spans="1:19" ht="15" hidden="1" x14ac:dyDescent="0.25">
      <c r="A1908" s="157"/>
      <c r="B1908" s="187" t="s">
        <v>3719</v>
      </c>
      <c r="C1908" s="188" t="s">
        <v>3720</v>
      </c>
      <c r="D1908" s="187" t="s">
        <v>2285</v>
      </c>
      <c r="E1908" s="180"/>
      <c r="F1908" s="189"/>
      <c r="G1908" s="180"/>
      <c r="H1908" s="180"/>
      <c r="I1908" s="199"/>
      <c r="J1908" s="199"/>
      <c r="K1908" s="180"/>
      <c r="L1908" s="180"/>
      <c r="M1908" s="180"/>
      <c r="N1908" s="201"/>
      <c r="O1908" s="180"/>
      <c r="P1908" s="180"/>
      <c r="Q1908" s="180"/>
      <c r="R1908" s="180"/>
      <c r="S1908" s="186"/>
    </row>
    <row r="1909" spans="1:19" ht="15" hidden="1" x14ac:dyDescent="0.25">
      <c r="A1909" s="157"/>
      <c r="B1909" s="187" t="s">
        <v>3721</v>
      </c>
      <c r="C1909" s="188" t="s">
        <v>3722</v>
      </c>
      <c r="D1909" s="187" t="s">
        <v>2285</v>
      </c>
      <c r="E1909" s="180"/>
      <c r="F1909" s="189"/>
      <c r="G1909" s="180"/>
      <c r="H1909" s="180"/>
      <c r="I1909" s="199"/>
      <c r="J1909" s="199"/>
      <c r="K1909" s="180"/>
      <c r="L1909" s="180"/>
      <c r="M1909" s="180"/>
      <c r="N1909" s="201"/>
      <c r="O1909" s="180"/>
      <c r="P1909" s="180"/>
      <c r="Q1909" s="180"/>
      <c r="R1909" s="180"/>
      <c r="S1909" s="186"/>
    </row>
    <row r="1910" spans="1:19" ht="15" hidden="1" x14ac:dyDescent="0.25">
      <c r="A1910" s="157"/>
      <c r="B1910" s="187" t="s">
        <v>3723</v>
      </c>
      <c r="C1910" s="188" t="s">
        <v>3724</v>
      </c>
      <c r="D1910" s="187" t="s">
        <v>2285</v>
      </c>
      <c r="E1910" s="180"/>
      <c r="F1910" s="189"/>
      <c r="G1910" s="180"/>
      <c r="H1910" s="180"/>
      <c r="I1910" s="199"/>
      <c r="J1910" s="199"/>
      <c r="K1910" s="180"/>
      <c r="L1910" s="180"/>
      <c r="M1910" s="180"/>
      <c r="N1910" s="201"/>
      <c r="O1910" s="180"/>
      <c r="P1910" s="180"/>
      <c r="Q1910" s="180"/>
      <c r="R1910" s="180"/>
      <c r="S1910" s="186"/>
    </row>
    <row r="1911" spans="1:19" ht="15" hidden="1" x14ac:dyDescent="0.25">
      <c r="A1911" s="157"/>
      <c r="B1911" s="187" t="s">
        <v>3725</v>
      </c>
      <c r="C1911" s="188" t="s">
        <v>3726</v>
      </c>
      <c r="D1911" s="187" t="s">
        <v>2285</v>
      </c>
      <c r="E1911" s="180"/>
      <c r="F1911" s="189"/>
      <c r="G1911" s="180"/>
      <c r="H1911" s="180"/>
      <c r="I1911" s="199"/>
      <c r="J1911" s="199"/>
      <c r="K1911" s="180"/>
      <c r="L1911" s="180"/>
      <c r="M1911" s="180"/>
      <c r="N1911" s="201"/>
      <c r="O1911" s="180"/>
      <c r="P1911" s="180"/>
      <c r="Q1911" s="180"/>
      <c r="R1911" s="180"/>
      <c r="S1911" s="186"/>
    </row>
    <row r="1912" spans="1:19" ht="15" hidden="1" x14ac:dyDescent="0.25">
      <c r="A1912" s="157"/>
      <c r="B1912" s="187" t="s">
        <v>3727</v>
      </c>
      <c r="C1912" s="188" t="s">
        <v>3728</v>
      </c>
      <c r="D1912" s="187" t="s">
        <v>2285</v>
      </c>
      <c r="E1912" s="180"/>
      <c r="F1912" s="189"/>
      <c r="G1912" s="180"/>
      <c r="H1912" s="180"/>
      <c r="I1912" s="199"/>
      <c r="J1912" s="199"/>
      <c r="K1912" s="180"/>
      <c r="L1912" s="180"/>
      <c r="M1912" s="180"/>
      <c r="N1912" s="201"/>
      <c r="O1912" s="180"/>
      <c r="P1912" s="180"/>
      <c r="Q1912" s="180"/>
      <c r="R1912" s="180"/>
      <c r="S1912" s="186"/>
    </row>
    <row r="1913" spans="1:19" ht="15" hidden="1" x14ac:dyDescent="0.25">
      <c r="A1913" s="157"/>
      <c r="B1913" s="187" t="s">
        <v>3729</v>
      </c>
      <c r="C1913" s="188" t="s">
        <v>3730</v>
      </c>
      <c r="D1913" s="187" t="s">
        <v>2285</v>
      </c>
      <c r="E1913" s="180"/>
      <c r="F1913" s="189"/>
      <c r="G1913" s="180"/>
      <c r="H1913" s="180"/>
      <c r="I1913" s="199"/>
      <c r="J1913" s="199"/>
      <c r="K1913" s="180"/>
      <c r="L1913" s="180"/>
      <c r="M1913" s="180"/>
      <c r="N1913" s="201"/>
      <c r="O1913" s="180"/>
      <c r="P1913" s="180"/>
      <c r="Q1913" s="180"/>
      <c r="R1913" s="180"/>
      <c r="S1913" s="186"/>
    </row>
    <row r="1914" spans="1:19" ht="15" hidden="1" x14ac:dyDescent="0.25">
      <c r="A1914" s="157"/>
      <c r="B1914" s="187" t="s">
        <v>3731</v>
      </c>
      <c r="C1914" s="188" t="s">
        <v>3732</v>
      </c>
      <c r="D1914" s="187" t="s">
        <v>2285</v>
      </c>
      <c r="E1914" s="180"/>
      <c r="F1914" s="189"/>
      <c r="G1914" s="180"/>
      <c r="H1914" s="180"/>
      <c r="I1914" s="199"/>
      <c r="J1914" s="199"/>
      <c r="K1914" s="180"/>
      <c r="L1914" s="180"/>
      <c r="M1914" s="180"/>
      <c r="N1914" s="201"/>
      <c r="O1914" s="180"/>
      <c r="P1914" s="180"/>
      <c r="Q1914" s="180"/>
      <c r="R1914" s="180"/>
      <c r="S1914" s="186"/>
    </row>
    <row r="1915" spans="1:19" ht="15" hidden="1" x14ac:dyDescent="0.25">
      <c r="A1915" s="157"/>
      <c r="B1915" s="187" t="s">
        <v>3733</v>
      </c>
      <c r="C1915" s="188" t="s">
        <v>3734</v>
      </c>
      <c r="D1915" s="187" t="s">
        <v>2285</v>
      </c>
      <c r="E1915" s="180"/>
      <c r="F1915" s="189"/>
      <c r="G1915" s="180"/>
      <c r="H1915" s="180"/>
      <c r="I1915" s="199"/>
      <c r="J1915" s="199"/>
      <c r="K1915" s="180"/>
      <c r="L1915" s="180"/>
      <c r="M1915" s="180"/>
      <c r="N1915" s="201"/>
      <c r="O1915" s="180"/>
      <c r="P1915" s="180"/>
      <c r="Q1915" s="180"/>
      <c r="R1915" s="180"/>
      <c r="S1915" s="186"/>
    </row>
    <row r="1916" spans="1:19" ht="15" hidden="1" x14ac:dyDescent="0.25">
      <c r="A1916" s="157"/>
      <c r="B1916" s="187" t="s">
        <v>3735</v>
      </c>
      <c r="C1916" s="188" t="s">
        <v>3736</v>
      </c>
      <c r="D1916" s="187" t="s">
        <v>2285</v>
      </c>
      <c r="E1916" s="180"/>
      <c r="F1916" s="189"/>
      <c r="G1916" s="180"/>
      <c r="H1916" s="180"/>
      <c r="I1916" s="199"/>
      <c r="J1916" s="199"/>
      <c r="K1916" s="180"/>
      <c r="L1916" s="180"/>
      <c r="M1916" s="180"/>
      <c r="N1916" s="201"/>
      <c r="O1916" s="180"/>
      <c r="P1916" s="180"/>
      <c r="Q1916" s="180"/>
      <c r="R1916" s="180"/>
      <c r="S1916" s="186"/>
    </row>
    <row r="1917" spans="1:19" ht="15" hidden="1" x14ac:dyDescent="0.25">
      <c r="A1917" s="157"/>
      <c r="B1917" s="187" t="s">
        <v>3737</v>
      </c>
      <c r="C1917" s="188" t="s">
        <v>3738</v>
      </c>
      <c r="D1917" s="187" t="s">
        <v>2285</v>
      </c>
      <c r="E1917" s="180"/>
      <c r="F1917" s="189"/>
      <c r="G1917" s="180"/>
      <c r="H1917" s="180"/>
      <c r="I1917" s="199"/>
      <c r="J1917" s="199"/>
      <c r="K1917" s="180"/>
      <c r="L1917" s="180"/>
      <c r="M1917" s="180"/>
      <c r="N1917" s="201"/>
      <c r="O1917" s="180"/>
      <c r="P1917" s="180"/>
      <c r="Q1917" s="180"/>
      <c r="R1917" s="180"/>
      <c r="S1917" s="186"/>
    </row>
    <row r="1918" spans="1:19" ht="15" hidden="1" x14ac:dyDescent="0.25">
      <c r="A1918" s="157"/>
      <c r="B1918" s="187" t="s">
        <v>3739</v>
      </c>
      <c r="C1918" s="188" t="s">
        <v>3740</v>
      </c>
      <c r="D1918" s="187" t="s">
        <v>2285</v>
      </c>
      <c r="E1918" s="180"/>
      <c r="F1918" s="189"/>
      <c r="G1918" s="180"/>
      <c r="H1918" s="180"/>
      <c r="I1918" s="199"/>
      <c r="J1918" s="199"/>
      <c r="K1918" s="180"/>
      <c r="L1918" s="180"/>
      <c r="M1918" s="180"/>
      <c r="N1918" s="201"/>
      <c r="O1918" s="180"/>
      <c r="P1918" s="180"/>
      <c r="Q1918" s="180"/>
      <c r="R1918" s="180"/>
      <c r="S1918" s="186"/>
    </row>
    <row r="1919" spans="1:19" ht="15" hidden="1" x14ac:dyDescent="0.25">
      <c r="A1919" s="157"/>
      <c r="B1919" s="187" t="s">
        <v>3741</v>
      </c>
      <c r="C1919" s="188" t="s">
        <v>3742</v>
      </c>
      <c r="D1919" s="187" t="s">
        <v>2285</v>
      </c>
      <c r="E1919" s="180"/>
      <c r="F1919" s="189"/>
      <c r="G1919" s="180"/>
      <c r="H1919" s="180"/>
      <c r="I1919" s="199"/>
      <c r="J1919" s="199"/>
      <c r="K1919" s="180"/>
      <c r="L1919" s="180"/>
      <c r="M1919" s="180"/>
      <c r="N1919" s="201"/>
      <c r="O1919" s="180"/>
      <c r="P1919" s="180"/>
      <c r="Q1919" s="180"/>
      <c r="R1919" s="180"/>
      <c r="S1919" s="186"/>
    </row>
    <row r="1920" spans="1:19" ht="15" hidden="1" x14ac:dyDescent="0.25">
      <c r="A1920" s="157"/>
      <c r="B1920" s="187" t="s">
        <v>3743</v>
      </c>
      <c r="C1920" s="188" t="s">
        <v>3744</v>
      </c>
      <c r="D1920" s="187" t="s">
        <v>2285</v>
      </c>
      <c r="E1920" s="180"/>
      <c r="F1920" s="189"/>
      <c r="G1920" s="180"/>
      <c r="H1920" s="180"/>
      <c r="I1920" s="199"/>
      <c r="J1920" s="199"/>
      <c r="K1920" s="180"/>
      <c r="L1920" s="180"/>
      <c r="M1920" s="180"/>
      <c r="N1920" s="201"/>
      <c r="O1920" s="180"/>
      <c r="P1920" s="180"/>
      <c r="Q1920" s="180"/>
      <c r="R1920" s="180"/>
      <c r="S1920" s="186"/>
    </row>
    <row r="1921" spans="1:19" ht="15" hidden="1" x14ac:dyDescent="0.25">
      <c r="A1921" s="157"/>
      <c r="B1921" s="187" t="s">
        <v>3745</v>
      </c>
      <c r="C1921" s="188" t="s">
        <v>3746</v>
      </c>
      <c r="D1921" s="187" t="s">
        <v>2285</v>
      </c>
      <c r="E1921" s="180"/>
      <c r="F1921" s="189"/>
      <c r="G1921" s="180"/>
      <c r="H1921" s="180"/>
      <c r="I1921" s="199"/>
      <c r="J1921" s="199"/>
      <c r="K1921" s="180"/>
      <c r="L1921" s="180"/>
      <c r="M1921" s="180"/>
      <c r="N1921" s="201"/>
      <c r="O1921" s="180"/>
      <c r="P1921" s="180"/>
      <c r="Q1921" s="180"/>
      <c r="R1921" s="180"/>
      <c r="S1921" s="186"/>
    </row>
    <row r="1922" spans="1:19" ht="15" hidden="1" x14ac:dyDescent="0.25">
      <c r="A1922" s="157"/>
      <c r="B1922" s="187" t="s">
        <v>3747</v>
      </c>
      <c r="C1922" s="188" t="s">
        <v>3748</v>
      </c>
      <c r="D1922" s="187" t="s">
        <v>2285</v>
      </c>
      <c r="E1922" s="180"/>
      <c r="F1922" s="189"/>
      <c r="G1922" s="180"/>
      <c r="H1922" s="180"/>
      <c r="I1922" s="199"/>
      <c r="J1922" s="199"/>
      <c r="K1922" s="180"/>
      <c r="L1922" s="180"/>
      <c r="M1922" s="180"/>
      <c r="N1922" s="201"/>
      <c r="O1922" s="180"/>
      <c r="P1922" s="180"/>
      <c r="Q1922" s="180"/>
      <c r="R1922" s="180"/>
      <c r="S1922" s="186"/>
    </row>
    <row r="1923" spans="1:19" ht="15" hidden="1" x14ac:dyDescent="0.25">
      <c r="A1923" s="157"/>
      <c r="B1923" s="187" t="s">
        <v>3749</v>
      </c>
      <c r="C1923" s="188" t="s">
        <v>3750</v>
      </c>
      <c r="D1923" s="187" t="s">
        <v>2285</v>
      </c>
      <c r="E1923" s="180"/>
      <c r="F1923" s="189"/>
      <c r="G1923" s="180"/>
      <c r="H1923" s="180"/>
      <c r="I1923" s="199"/>
      <c r="J1923" s="199"/>
      <c r="K1923" s="180"/>
      <c r="L1923" s="180"/>
      <c r="M1923" s="180"/>
      <c r="N1923" s="201"/>
      <c r="O1923" s="180"/>
      <c r="P1923" s="180"/>
      <c r="Q1923" s="180"/>
      <c r="R1923" s="180"/>
      <c r="S1923" s="186"/>
    </row>
    <row r="1924" spans="1:19" ht="15" hidden="1" x14ac:dyDescent="0.25">
      <c r="A1924" s="157"/>
      <c r="B1924" s="187" t="s">
        <v>3751</v>
      </c>
      <c r="C1924" s="188" t="s">
        <v>3752</v>
      </c>
      <c r="D1924" s="187" t="s">
        <v>2285</v>
      </c>
      <c r="E1924" s="180"/>
      <c r="F1924" s="189"/>
      <c r="G1924" s="180"/>
      <c r="H1924" s="180"/>
      <c r="I1924" s="199"/>
      <c r="J1924" s="199"/>
      <c r="K1924" s="180"/>
      <c r="L1924" s="180"/>
      <c r="M1924" s="180"/>
      <c r="N1924" s="201"/>
      <c r="O1924" s="180"/>
      <c r="P1924" s="180"/>
      <c r="Q1924" s="180"/>
      <c r="R1924" s="180"/>
      <c r="S1924" s="186"/>
    </row>
    <row r="1925" spans="1:19" ht="15" hidden="1" x14ac:dyDescent="0.25">
      <c r="A1925" s="157"/>
      <c r="B1925" s="187" t="s">
        <v>3753</v>
      </c>
      <c r="C1925" s="188" t="s">
        <v>3754</v>
      </c>
      <c r="D1925" s="187" t="s">
        <v>2285</v>
      </c>
      <c r="E1925" s="180"/>
      <c r="F1925" s="189"/>
      <c r="G1925" s="180"/>
      <c r="H1925" s="180"/>
      <c r="I1925" s="199"/>
      <c r="J1925" s="199"/>
      <c r="K1925" s="180"/>
      <c r="L1925" s="180"/>
      <c r="M1925" s="180"/>
      <c r="N1925" s="201"/>
      <c r="O1925" s="180"/>
      <c r="P1925" s="180"/>
      <c r="Q1925" s="180"/>
      <c r="R1925" s="180"/>
      <c r="S1925" s="186"/>
    </row>
    <row r="1926" spans="1:19" ht="15" hidden="1" x14ac:dyDescent="0.25">
      <c r="A1926" s="157"/>
      <c r="B1926" s="187" t="s">
        <v>3755</v>
      </c>
      <c r="C1926" s="188" t="s">
        <v>3756</v>
      </c>
      <c r="D1926" s="187" t="s">
        <v>2285</v>
      </c>
      <c r="E1926" s="180"/>
      <c r="F1926" s="189"/>
      <c r="G1926" s="180"/>
      <c r="H1926" s="180"/>
      <c r="I1926" s="199"/>
      <c r="J1926" s="199"/>
      <c r="K1926" s="180"/>
      <c r="L1926" s="180"/>
      <c r="M1926" s="180"/>
      <c r="N1926" s="201"/>
      <c r="O1926" s="180"/>
      <c r="P1926" s="180"/>
      <c r="Q1926" s="180"/>
      <c r="R1926" s="180"/>
      <c r="S1926" s="186"/>
    </row>
    <row r="1927" spans="1:19" ht="15" hidden="1" x14ac:dyDescent="0.25">
      <c r="A1927" s="157"/>
      <c r="B1927" s="187" t="s">
        <v>3757</v>
      </c>
      <c r="C1927" s="188" t="s">
        <v>3758</v>
      </c>
      <c r="D1927" s="187" t="s">
        <v>2285</v>
      </c>
      <c r="E1927" s="180"/>
      <c r="F1927" s="189"/>
      <c r="G1927" s="180"/>
      <c r="H1927" s="180"/>
      <c r="I1927" s="199"/>
      <c r="J1927" s="199"/>
      <c r="K1927" s="180"/>
      <c r="L1927" s="180"/>
      <c r="M1927" s="180"/>
      <c r="N1927" s="201"/>
      <c r="O1927" s="180"/>
      <c r="P1927" s="180"/>
      <c r="Q1927" s="180"/>
      <c r="R1927" s="180"/>
      <c r="S1927" s="186"/>
    </row>
    <row r="1928" spans="1:19" ht="15" hidden="1" x14ac:dyDescent="0.25">
      <c r="A1928" s="157"/>
      <c r="B1928" s="187" t="s">
        <v>3759</v>
      </c>
      <c r="C1928" s="188" t="s">
        <v>3760</v>
      </c>
      <c r="D1928" s="187" t="s">
        <v>2285</v>
      </c>
      <c r="E1928" s="180"/>
      <c r="F1928" s="189"/>
      <c r="G1928" s="180"/>
      <c r="H1928" s="180"/>
      <c r="I1928" s="199"/>
      <c r="J1928" s="199"/>
      <c r="K1928" s="180"/>
      <c r="L1928" s="180"/>
      <c r="M1928" s="180"/>
      <c r="N1928" s="201"/>
      <c r="O1928" s="180"/>
      <c r="P1928" s="180"/>
      <c r="Q1928" s="180"/>
      <c r="R1928" s="180"/>
      <c r="S1928" s="186"/>
    </row>
    <row r="1929" spans="1:19" ht="15" hidden="1" x14ac:dyDescent="0.25">
      <c r="A1929" s="157"/>
      <c r="B1929" s="187" t="s">
        <v>3761</v>
      </c>
      <c r="C1929" s="188" t="s">
        <v>3762</v>
      </c>
      <c r="D1929" s="187" t="s">
        <v>2285</v>
      </c>
      <c r="E1929" s="180"/>
      <c r="F1929" s="189"/>
      <c r="G1929" s="180"/>
      <c r="H1929" s="180"/>
      <c r="I1929" s="199"/>
      <c r="J1929" s="199"/>
      <c r="K1929" s="180"/>
      <c r="L1929" s="180"/>
      <c r="M1929" s="180"/>
      <c r="N1929" s="201"/>
      <c r="O1929" s="180"/>
      <c r="P1929" s="180"/>
      <c r="Q1929" s="180"/>
      <c r="R1929" s="180"/>
      <c r="S1929" s="186"/>
    </row>
    <row r="1930" spans="1:19" ht="15" hidden="1" x14ac:dyDescent="0.25">
      <c r="A1930" s="157"/>
      <c r="B1930" s="187" t="s">
        <v>3763</v>
      </c>
      <c r="C1930" s="188" t="s">
        <v>3764</v>
      </c>
      <c r="D1930" s="187" t="s">
        <v>2285</v>
      </c>
      <c r="E1930" s="180"/>
      <c r="F1930" s="189"/>
      <c r="G1930" s="180"/>
      <c r="H1930" s="180"/>
      <c r="I1930" s="199"/>
      <c r="J1930" s="199"/>
      <c r="K1930" s="180"/>
      <c r="L1930" s="180"/>
      <c r="M1930" s="180"/>
      <c r="N1930" s="201"/>
      <c r="O1930" s="180"/>
      <c r="P1930" s="180"/>
      <c r="Q1930" s="180"/>
      <c r="R1930" s="180"/>
      <c r="S1930" s="186"/>
    </row>
    <row r="1931" spans="1:19" ht="15" hidden="1" x14ac:dyDescent="0.25">
      <c r="A1931" s="157"/>
      <c r="B1931" s="187" t="s">
        <v>3765</v>
      </c>
      <c r="C1931" s="188" t="s">
        <v>3766</v>
      </c>
      <c r="D1931" s="187" t="s">
        <v>2285</v>
      </c>
      <c r="E1931" s="180"/>
      <c r="F1931" s="189"/>
      <c r="G1931" s="180"/>
      <c r="H1931" s="180"/>
      <c r="I1931" s="199"/>
      <c r="J1931" s="199"/>
      <c r="K1931" s="180"/>
      <c r="L1931" s="180"/>
      <c r="M1931" s="180"/>
      <c r="N1931" s="201"/>
      <c r="O1931" s="180"/>
      <c r="P1931" s="180"/>
      <c r="Q1931" s="180"/>
      <c r="R1931" s="180"/>
      <c r="S1931" s="186"/>
    </row>
    <row r="1932" spans="1:19" ht="15" hidden="1" x14ac:dyDescent="0.25">
      <c r="A1932" s="157"/>
      <c r="B1932" s="187" t="s">
        <v>3767</v>
      </c>
      <c r="C1932" s="188" t="s">
        <v>3768</v>
      </c>
      <c r="D1932" s="187" t="s">
        <v>2285</v>
      </c>
      <c r="E1932" s="180"/>
      <c r="F1932" s="189"/>
      <c r="G1932" s="180"/>
      <c r="H1932" s="180"/>
      <c r="I1932" s="199"/>
      <c r="J1932" s="199"/>
      <c r="K1932" s="180"/>
      <c r="L1932" s="180"/>
      <c r="M1932" s="180"/>
      <c r="N1932" s="201"/>
      <c r="O1932" s="180"/>
      <c r="P1932" s="180"/>
      <c r="Q1932" s="180"/>
      <c r="R1932" s="180"/>
      <c r="S1932" s="186"/>
    </row>
    <row r="1933" spans="1:19" ht="15" hidden="1" x14ac:dyDescent="0.25">
      <c r="A1933" s="157"/>
      <c r="B1933" s="187" t="s">
        <v>3769</v>
      </c>
      <c r="C1933" s="188" t="s">
        <v>3770</v>
      </c>
      <c r="D1933" s="187" t="s">
        <v>2285</v>
      </c>
      <c r="E1933" s="180"/>
      <c r="F1933" s="189"/>
      <c r="G1933" s="180"/>
      <c r="H1933" s="180"/>
      <c r="I1933" s="199"/>
      <c r="J1933" s="199"/>
      <c r="K1933" s="180"/>
      <c r="L1933" s="180"/>
      <c r="M1933" s="180"/>
      <c r="N1933" s="201"/>
      <c r="O1933" s="180"/>
      <c r="P1933" s="180"/>
      <c r="Q1933" s="180"/>
      <c r="R1933" s="180"/>
      <c r="S1933" s="186"/>
    </row>
    <row r="1934" spans="1:19" ht="15" hidden="1" x14ac:dyDescent="0.25">
      <c r="A1934" s="157"/>
      <c r="B1934" s="187" t="s">
        <v>3771</v>
      </c>
      <c r="C1934" s="188" t="s">
        <v>3772</v>
      </c>
      <c r="D1934" s="187" t="s">
        <v>2285</v>
      </c>
      <c r="E1934" s="180"/>
      <c r="F1934" s="189"/>
      <c r="G1934" s="180"/>
      <c r="H1934" s="180"/>
      <c r="I1934" s="199"/>
      <c r="J1934" s="199"/>
      <c r="K1934" s="180"/>
      <c r="L1934" s="180"/>
      <c r="M1934" s="180"/>
      <c r="N1934" s="201"/>
      <c r="O1934" s="180"/>
      <c r="P1934" s="180"/>
      <c r="Q1934" s="180"/>
      <c r="R1934" s="180"/>
      <c r="S1934" s="186"/>
    </row>
    <row r="1935" spans="1:19" ht="15" hidden="1" x14ac:dyDescent="0.25">
      <c r="A1935" s="157"/>
      <c r="B1935" s="187" t="s">
        <v>3773</v>
      </c>
      <c r="C1935" s="188" t="s">
        <v>3774</v>
      </c>
      <c r="D1935" s="187" t="s">
        <v>2285</v>
      </c>
      <c r="E1935" s="180"/>
      <c r="F1935" s="189"/>
      <c r="G1935" s="180"/>
      <c r="H1935" s="180"/>
      <c r="I1935" s="199"/>
      <c r="J1935" s="199"/>
      <c r="K1935" s="180"/>
      <c r="L1935" s="180"/>
      <c r="M1935" s="180"/>
      <c r="N1935" s="201"/>
      <c r="O1935" s="180"/>
      <c r="P1935" s="180"/>
      <c r="Q1935" s="180"/>
      <c r="R1935" s="180"/>
      <c r="S1935" s="186"/>
    </row>
    <row r="1936" spans="1:19" ht="15" hidden="1" x14ac:dyDescent="0.25">
      <c r="A1936" s="157"/>
      <c r="B1936" s="187" t="s">
        <v>3775</v>
      </c>
      <c r="C1936" s="188" t="s">
        <v>3776</v>
      </c>
      <c r="D1936" s="187" t="s">
        <v>2285</v>
      </c>
      <c r="E1936" s="180"/>
      <c r="F1936" s="189"/>
      <c r="G1936" s="180"/>
      <c r="H1936" s="180"/>
      <c r="I1936" s="199"/>
      <c r="J1936" s="199"/>
      <c r="K1936" s="180"/>
      <c r="L1936" s="180"/>
      <c r="M1936" s="180"/>
      <c r="N1936" s="201"/>
      <c r="O1936" s="180"/>
      <c r="P1936" s="180"/>
      <c r="Q1936" s="180"/>
      <c r="R1936" s="180"/>
      <c r="S1936" s="186"/>
    </row>
    <row r="1937" spans="1:19" ht="15" hidden="1" x14ac:dyDescent="0.25">
      <c r="A1937" s="157"/>
      <c r="B1937" s="187" t="s">
        <v>3777</v>
      </c>
      <c r="C1937" s="188" t="s">
        <v>3778</v>
      </c>
      <c r="D1937" s="187" t="s">
        <v>2285</v>
      </c>
      <c r="E1937" s="180"/>
      <c r="F1937" s="189"/>
      <c r="G1937" s="180"/>
      <c r="H1937" s="180"/>
      <c r="I1937" s="199"/>
      <c r="J1937" s="199"/>
      <c r="K1937" s="180"/>
      <c r="L1937" s="180"/>
      <c r="M1937" s="180"/>
      <c r="N1937" s="201"/>
      <c r="O1937" s="180"/>
      <c r="P1937" s="180"/>
      <c r="Q1937" s="180"/>
      <c r="R1937" s="180"/>
      <c r="S1937" s="186"/>
    </row>
    <row r="1938" spans="1:19" ht="15" hidden="1" x14ac:dyDescent="0.25">
      <c r="A1938" s="157"/>
      <c r="B1938" s="187" t="s">
        <v>3779</v>
      </c>
      <c r="C1938" s="188" t="s">
        <v>3780</v>
      </c>
      <c r="D1938" s="187" t="s">
        <v>2285</v>
      </c>
      <c r="E1938" s="180"/>
      <c r="F1938" s="189"/>
      <c r="G1938" s="180"/>
      <c r="H1938" s="180"/>
      <c r="I1938" s="199"/>
      <c r="J1938" s="199"/>
      <c r="K1938" s="180"/>
      <c r="L1938" s="180"/>
      <c r="M1938" s="180"/>
      <c r="N1938" s="201"/>
      <c r="O1938" s="180"/>
      <c r="P1938" s="180"/>
      <c r="Q1938" s="180"/>
      <c r="R1938" s="180"/>
      <c r="S1938" s="186"/>
    </row>
    <row r="1939" spans="1:19" ht="15" hidden="1" x14ac:dyDescent="0.25">
      <c r="A1939" s="157"/>
      <c r="B1939" s="187" t="s">
        <v>3781</v>
      </c>
      <c r="C1939" s="188" t="s">
        <v>3782</v>
      </c>
      <c r="D1939" s="187" t="s">
        <v>2285</v>
      </c>
      <c r="E1939" s="180"/>
      <c r="F1939" s="189"/>
      <c r="G1939" s="180"/>
      <c r="H1939" s="180"/>
      <c r="I1939" s="199"/>
      <c r="J1939" s="199"/>
      <c r="K1939" s="180"/>
      <c r="L1939" s="180"/>
      <c r="M1939" s="180"/>
      <c r="N1939" s="201"/>
      <c r="O1939" s="180"/>
      <c r="P1939" s="180"/>
      <c r="Q1939" s="180"/>
      <c r="R1939" s="180"/>
      <c r="S1939" s="186"/>
    </row>
    <row r="1940" spans="1:19" ht="15" hidden="1" x14ac:dyDescent="0.25">
      <c r="A1940" s="157"/>
      <c r="B1940" s="187" t="s">
        <v>3783</v>
      </c>
      <c r="C1940" s="188" t="s">
        <v>3784</v>
      </c>
      <c r="D1940" s="187" t="s">
        <v>2285</v>
      </c>
      <c r="E1940" s="180"/>
      <c r="F1940" s="189"/>
      <c r="G1940" s="180"/>
      <c r="H1940" s="180"/>
      <c r="I1940" s="199"/>
      <c r="J1940" s="199"/>
      <c r="K1940" s="180"/>
      <c r="L1940" s="180"/>
      <c r="M1940" s="180"/>
      <c r="N1940" s="201"/>
      <c r="O1940" s="180"/>
      <c r="P1940" s="180"/>
      <c r="Q1940" s="180"/>
      <c r="R1940" s="180"/>
      <c r="S1940" s="186"/>
    </row>
    <row r="1941" spans="1:19" ht="15" hidden="1" x14ac:dyDescent="0.25">
      <c r="A1941" s="157"/>
      <c r="B1941" s="187" t="s">
        <v>3785</v>
      </c>
      <c r="C1941" s="188" t="s">
        <v>3786</v>
      </c>
      <c r="D1941" s="187" t="s">
        <v>2285</v>
      </c>
      <c r="E1941" s="180"/>
      <c r="F1941" s="189"/>
      <c r="G1941" s="180"/>
      <c r="H1941" s="180"/>
      <c r="I1941" s="199"/>
      <c r="J1941" s="199"/>
      <c r="K1941" s="180"/>
      <c r="L1941" s="180"/>
      <c r="M1941" s="180"/>
      <c r="N1941" s="201"/>
      <c r="O1941" s="180"/>
      <c r="P1941" s="180"/>
      <c r="Q1941" s="180"/>
      <c r="R1941" s="180"/>
      <c r="S1941" s="186"/>
    </row>
    <row r="1942" spans="1:19" ht="15" hidden="1" x14ac:dyDescent="0.25">
      <c r="A1942" s="157"/>
      <c r="B1942" s="187" t="s">
        <v>3787</v>
      </c>
      <c r="C1942" s="188" t="s">
        <v>3788</v>
      </c>
      <c r="D1942" s="187" t="s">
        <v>2285</v>
      </c>
      <c r="E1942" s="180"/>
      <c r="F1942" s="189"/>
      <c r="G1942" s="180"/>
      <c r="H1942" s="180"/>
      <c r="I1942" s="199"/>
      <c r="J1942" s="199"/>
      <c r="K1942" s="180"/>
      <c r="L1942" s="180"/>
      <c r="M1942" s="180"/>
      <c r="N1942" s="201"/>
      <c r="O1942" s="180"/>
      <c r="P1942" s="180"/>
      <c r="Q1942" s="180"/>
      <c r="R1942" s="180"/>
      <c r="S1942" s="186"/>
    </row>
    <row r="1943" spans="1:19" ht="15" hidden="1" x14ac:dyDescent="0.25">
      <c r="A1943" s="157"/>
      <c r="B1943" s="187" t="s">
        <v>3789</v>
      </c>
      <c r="C1943" s="188" t="s">
        <v>3790</v>
      </c>
      <c r="D1943" s="187" t="s">
        <v>2285</v>
      </c>
      <c r="E1943" s="180"/>
      <c r="F1943" s="189"/>
      <c r="G1943" s="180"/>
      <c r="H1943" s="180"/>
      <c r="I1943" s="199"/>
      <c r="J1943" s="199"/>
      <c r="K1943" s="180"/>
      <c r="L1943" s="180"/>
      <c r="M1943" s="180"/>
      <c r="N1943" s="201"/>
      <c r="O1943" s="180"/>
      <c r="P1943" s="180"/>
      <c r="Q1943" s="180"/>
      <c r="R1943" s="180"/>
      <c r="S1943" s="186"/>
    </row>
    <row r="1944" spans="1:19" ht="15" hidden="1" x14ac:dyDescent="0.25">
      <c r="A1944" s="157"/>
      <c r="B1944" s="187" t="s">
        <v>3791</v>
      </c>
      <c r="C1944" s="188" t="s">
        <v>3792</v>
      </c>
      <c r="D1944" s="187" t="s">
        <v>2285</v>
      </c>
      <c r="E1944" s="180"/>
      <c r="F1944" s="189"/>
      <c r="G1944" s="180"/>
      <c r="H1944" s="180"/>
      <c r="I1944" s="199"/>
      <c r="J1944" s="199"/>
      <c r="K1944" s="180"/>
      <c r="L1944" s="180"/>
      <c r="M1944" s="180"/>
      <c r="N1944" s="201"/>
      <c r="O1944" s="180"/>
      <c r="P1944" s="180"/>
      <c r="Q1944" s="180"/>
      <c r="R1944" s="180"/>
      <c r="S1944" s="186"/>
    </row>
    <row r="1945" spans="1:19" ht="15.75" hidden="1" thickBot="1" x14ac:dyDescent="0.3">
      <c r="A1945" s="163"/>
      <c r="B1945" s="187" t="s">
        <v>3793</v>
      </c>
      <c r="C1945" s="188" t="s">
        <v>3794</v>
      </c>
      <c r="D1945" s="187" t="s">
        <v>2285</v>
      </c>
      <c r="E1945" s="180"/>
      <c r="F1945" s="189"/>
      <c r="G1945" s="202"/>
      <c r="H1945" s="202"/>
      <c r="I1945" s="203"/>
      <c r="J1945" s="203"/>
      <c r="K1945" s="202"/>
      <c r="L1945" s="202"/>
      <c r="M1945" s="202"/>
      <c r="N1945" s="204"/>
      <c r="O1945" s="202"/>
      <c r="P1945" s="202"/>
      <c r="Q1945" s="202"/>
      <c r="R1945" s="202"/>
      <c r="S1945" s="205"/>
    </row>
    <row r="1946" spans="1:19" ht="15" hidden="1" x14ac:dyDescent="0.25">
      <c r="B1946" s="187" t="s">
        <v>3795</v>
      </c>
      <c r="C1946" s="188" t="s">
        <v>3796</v>
      </c>
      <c r="D1946" s="187" t="s">
        <v>2285</v>
      </c>
      <c r="E1946" s="180"/>
      <c r="F1946" s="189"/>
    </row>
    <row r="1947" spans="1:19" ht="15" hidden="1" x14ac:dyDescent="0.25">
      <c r="B1947" s="187" t="s">
        <v>3797</v>
      </c>
      <c r="C1947" s="188" t="s">
        <v>3798</v>
      </c>
      <c r="D1947" s="187" t="s">
        <v>2285</v>
      </c>
      <c r="E1947" s="180"/>
      <c r="F1947" s="189"/>
    </row>
    <row r="1948" spans="1:19" ht="15" hidden="1" x14ac:dyDescent="0.25">
      <c r="B1948" s="187" t="s">
        <v>3799</v>
      </c>
      <c r="C1948" s="188" t="s">
        <v>3800</v>
      </c>
      <c r="D1948" s="187" t="s">
        <v>2285</v>
      </c>
      <c r="E1948" s="180"/>
      <c r="F1948" s="189"/>
    </row>
    <row r="1949" spans="1:19" ht="15" hidden="1" x14ac:dyDescent="0.25">
      <c r="B1949" s="187" t="s">
        <v>3801</v>
      </c>
      <c r="C1949" s="188" t="s">
        <v>3802</v>
      </c>
      <c r="D1949" s="187" t="s">
        <v>2285</v>
      </c>
      <c r="E1949" s="180"/>
      <c r="F1949" s="189"/>
    </row>
    <row r="1950" spans="1:19" ht="15" hidden="1" x14ac:dyDescent="0.25">
      <c r="B1950" s="187" t="s">
        <v>3803</v>
      </c>
      <c r="C1950" s="188" t="s">
        <v>3804</v>
      </c>
      <c r="D1950" s="187" t="s">
        <v>2285</v>
      </c>
      <c r="E1950" s="180"/>
      <c r="F1950" s="189"/>
    </row>
    <row r="1951" spans="1:19" ht="15" hidden="1" x14ac:dyDescent="0.25">
      <c r="B1951" s="187" t="s">
        <v>3805</v>
      </c>
      <c r="C1951" s="188" t="s">
        <v>3806</v>
      </c>
      <c r="D1951" s="187" t="s">
        <v>2285</v>
      </c>
      <c r="E1951" s="180"/>
      <c r="F1951" s="189"/>
    </row>
    <row r="1952" spans="1:19" ht="15" hidden="1" x14ac:dyDescent="0.25">
      <c r="B1952" s="187" t="s">
        <v>3807</v>
      </c>
      <c r="C1952" s="188" t="s">
        <v>3808</v>
      </c>
      <c r="D1952" s="187" t="s">
        <v>2285</v>
      </c>
      <c r="E1952" s="180"/>
      <c r="F1952" s="189"/>
    </row>
    <row r="1953" spans="2:6" ht="15" hidden="1" x14ac:dyDescent="0.25">
      <c r="B1953" s="187" t="s">
        <v>3809</v>
      </c>
      <c r="C1953" s="188" t="s">
        <v>3810</v>
      </c>
      <c r="D1953" s="187" t="s">
        <v>2285</v>
      </c>
      <c r="E1953" s="180"/>
      <c r="F1953" s="189"/>
    </row>
    <row r="1954" spans="2:6" ht="15" hidden="1" x14ac:dyDescent="0.25">
      <c r="B1954" s="187" t="s">
        <v>3811</v>
      </c>
      <c r="C1954" s="188" t="s">
        <v>3812</v>
      </c>
      <c r="D1954" s="187" t="s">
        <v>2285</v>
      </c>
      <c r="E1954" s="180"/>
      <c r="F1954" s="189"/>
    </row>
    <row r="1955" spans="2:6" ht="15" hidden="1" x14ac:dyDescent="0.25">
      <c r="B1955" s="187" t="s">
        <v>3813</v>
      </c>
      <c r="C1955" s="188" t="s">
        <v>3814</v>
      </c>
      <c r="D1955" s="187" t="s">
        <v>2285</v>
      </c>
      <c r="E1955" s="180"/>
      <c r="F1955" s="189"/>
    </row>
    <row r="1956" spans="2:6" ht="15" hidden="1" x14ac:dyDescent="0.25">
      <c r="B1956" s="187" t="s">
        <v>3815</v>
      </c>
      <c r="C1956" s="188" t="s">
        <v>3816</v>
      </c>
      <c r="D1956" s="187" t="s">
        <v>2285</v>
      </c>
      <c r="E1956" s="180"/>
      <c r="F1956" s="189"/>
    </row>
    <row r="1957" spans="2:6" ht="15" hidden="1" x14ac:dyDescent="0.25">
      <c r="B1957" s="187" t="s">
        <v>3817</v>
      </c>
      <c r="C1957" s="188" t="s">
        <v>3818</v>
      </c>
      <c r="D1957" s="187" t="s">
        <v>2285</v>
      </c>
      <c r="E1957" s="180"/>
      <c r="F1957" s="189"/>
    </row>
    <row r="1958" spans="2:6" ht="15" hidden="1" x14ac:dyDescent="0.25">
      <c r="B1958" s="187" t="s">
        <v>3819</v>
      </c>
      <c r="C1958" s="188" t="s">
        <v>3820</v>
      </c>
      <c r="D1958" s="187" t="s">
        <v>2285</v>
      </c>
      <c r="E1958" s="180"/>
      <c r="F1958" s="189"/>
    </row>
    <row r="1959" spans="2:6" ht="15" hidden="1" x14ac:dyDescent="0.25">
      <c r="B1959" s="187" t="s">
        <v>3821</v>
      </c>
      <c r="C1959" s="188" t="s">
        <v>3822</v>
      </c>
      <c r="D1959" s="187" t="s">
        <v>2285</v>
      </c>
      <c r="E1959" s="180"/>
      <c r="F1959" s="189"/>
    </row>
    <row r="1960" spans="2:6" ht="15" hidden="1" x14ac:dyDescent="0.25">
      <c r="B1960" s="187" t="s">
        <v>3823</v>
      </c>
      <c r="C1960" s="188" t="s">
        <v>3824</v>
      </c>
      <c r="D1960" s="187" t="s">
        <v>2285</v>
      </c>
      <c r="E1960" s="180"/>
      <c r="F1960" s="189"/>
    </row>
    <row r="1961" spans="2:6" ht="15" hidden="1" x14ac:dyDescent="0.25">
      <c r="B1961" s="187" t="s">
        <v>3825</v>
      </c>
      <c r="C1961" s="188" t="s">
        <v>3826</v>
      </c>
      <c r="D1961" s="187" t="s">
        <v>2285</v>
      </c>
      <c r="E1961" s="180"/>
      <c r="F1961" s="189"/>
    </row>
    <row r="1962" spans="2:6" ht="15" hidden="1" x14ac:dyDescent="0.25">
      <c r="B1962" s="187" t="s">
        <v>3827</v>
      </c>
      <c r="C1962" s="188" t="s">
        <v>3828</v>
      </c>
      <c r="D1962" s="187" t="s">
        <v>2285</v>
      </c>
      <c r="E1962" s="180"/>
      <c r="F1962" s="189"/>
    </row>
    <row r="1963" spans="2:6" ht="15" hidden="1" x14ac:dyDescent="0.25">
      <c r="B1963" s="187" t="s">
        <v>3829</v>
      </c>
      <c r="C1963" s="188" t="s">
        <v>3830</v>
      </c>
      <c r="D1963" s="187" t="s">
        <v>2285</v>
      </c>
      <c r="E1963" s="180"/>
      <c r="F1963" s="189"/>
    </row>
    <row r="1964" spans="2:6" ht="15" hidden="1" x14ac:dyDescent="0.25">
      <c r="B1964" s="187" t="s">
        <v>3831</v>
      </c>
      <c r="C1964" s="188" t="s">
        <v>3832</v>
      </c>
      <c r="D1964" s="187" t="s">
        <v>2285</v>
      </c>
      <c r="E1964" s="180"/>
      <c r="F1964" s="189"/>
    </row>
    <row r="1965" spans="2:6" ht="15" hidden="1" x14ac:dyDescent="0.25">
      <c r="B1965" s="187" t="s">
        <v>3833</v>
      </c>
      <c r="C1965" s="188" t="s">
        <v>3834</v>
      </c>
      <c r="D1965" s="187" t="s">
        <v>2285</v>
      </c>
      <c r="E1965" s="180"/>
      <c r="F1965" s="189"/>
    </row>
    <row r="1966" spans="2:6" ht="15" hidden="1" x14ac:dyDescent="0.25">
      <c r="B1966" s="187" t="s">
        <v>3835</v>
      </c>
      <c r="C1966" s="188" t="s">
        <v>3836</v>
      </c>
      <c r="D1966" s="187" t="s">
        <v>2285</v>
      </c>
      <c r="E1966" s="180"/>
      <c r="F1966" s="189"/>
    </row>
    <row r="1967" spans="2:6" ht="15" hidden="1" x14ac:dyDescent="0.25">
      <c r="B1967" s="187" t="s">
        <v>3837</v>
      </c>
      <c r="C1967" s="188" t="s">
        <v>3838</v>
      </c>
      <c r="D1967" s="187" t="s">
        <v>2285</v>
      </c>
      <c r="E1967" s="180"/>
      <c r="F1967" s="189"/>
    </row>
    <row r="1968" spans="2:6" ht="15" hidden="1" x14ac:dyDescent="0.25">
      <c r="B1968" s="187" t="s">
        <v>3839</v>
      </c>
      <c r="C1968" s="188" t="s">
        <v>3840</v>
      </c>
      <c r="D1968" s="187" t="s">
        <v>2285</v>
      </c>
      <c r="E1968" s="180"/>
      <c r="F1968" s="189"/>
    </row>
    <row r="1969" spans="2:6" ht="15" hidden="1" x14ac:dyDescent="0.25">
      <c r="B1969" s="187" t="s">
        <v>3841</v>
      </c>
      <c r="C1969" s="188" t="s">
        <v>3842</v>
      </c>
      <c r="D1969" s="187" t="s">
        <v>2285</v>
      </c>
      <c r="E1969" s="180"/>
      <c r="F1969" s="189"/>
    </row>
    <row r="1970" spans="2:6" ht="15" hidden="1" x14ac:dyDescent="0.25">
      <c r="B1970" s="187" t="s">
        <v>3843</v>
      </c>
      <c r="C1970" s="188" t="s">
        <v>3844</v>
      </c>
      <c r="D1970" s="187" t="s">
        <v>2285</v>
      </c>
      <c r="E1970" s="180"/>
      <c r="F1970" s="189"/>
    </row>
    <row r="1971" spans="2:6" ht="15" hidden="1" x14ac:dyDescent="0.25">
      <c r="B1971" s="187" t="s">
        <v>3845</v>
      </c>
      <c r="C1971" s="188" t="s">
        <v>3846</v>
      </c>
      <c r="D1971" s="187" t="s">
        <v>2285</v>
      </c>
      <c r="E1971" s="180"/>
      <c r="F1971" s="189"/>
    </row>
    <row r="1972" spans="2:6" ht="15" hidden="1" x14ac:dyDescent="0.25">
      <c r="B1972" s="187" t="s">
        <v>3847</v>
      </c>
      <c r="C1972" s="188" t="s">
        <v>3848</v>
      </c>
      <c r="D1972" s="187" t="s">
        <v>2285</v>
      </c>
      <c r="E1972" s="180"/>
      <c r="F1972" s="189"/>
    </row>
    <row r="1973" spans="2:6" ht="15" hidden="1" x14ac:dyDescent="0.25">
      <c r="B1973" s="187" t="s">
        <v>3849</v>
      </c>
      <c r="C1973" s="188" t="s">
        <v>3850</v>
      </c>
      <c r="D1973" s="187" t="s">
        <v>2285</v>
      </c>
      <c r="E1973" s="180"/>
      <c r="F1973" s="189"/>
    </row>
    <row r="1974" spans="2:6" ht="15" hidden="1" x14ac:dyDescent="0.25">
      <c r="B1974" s="187" t="s">
        <v>3851</v>
      </c>
      <c r="C1974" s="188" t="s">
        <v>3852</v>
      </c>
      <c r="D1974" s="187" t="s">
        <v>2285</v>
      </c>
      <c r="E1974" s="180"/>
      <c r="F1974" s="189"/>
    </row>
    <row r="1975" spans="2:6" ht="15" hidden="1" x14ac:dyDescent="0.25">
      <c r="B1975" s="187" t="s">
        <v>3853</v>
      </c>
      <c r="C1975" s="188" t="s">
        <v>3854</v>
      </c>
      <c r="D1975" s="187" t="s">
        <v>2285</v>
      </c>
      <c r="E1975" s="180"/>
      <c r="F1975" s="189"/>
    </row>
    <row r="1976" spans="2:6" ht="15" hidden="1" x14ac:dyDescent="0.25">
      <c r="B1976" s="187" t="s">
        <v>3855</v>
      </c>
      <c r="C1976" s="188" t="s">
        <v>3856</v>
      </c>
      <c r="D1976" s="187" t="s">
        <v>2285</v>
      </c>
      <c r="E1976" s="180"/>
      <c r="F1976" s="189"/>
    </row>
    <row r="1977" spans="2:6" ht="15" hidden="1" x14ac:dyDescent="0.25">
      <c r="B1977" s="187" t="s">
        <v>3857</v>
      </c>
      <c r="C1977" s="188" t="s">
        <v>3858</v>
      </c>
      <c r="D1977" s="187" t="s">
        <v>2285</v>
      </c>
      <c r="E1977" s="180"/>
      <c r="F1977" s="189"/>
    </row>
    <row r="1978" spans="2:6" ht="15" hidden="1" x14ac:dyDescent="0.25">
      <c r="B1978" s="187" t="s">
        <v>3859</v>
      </c>
      <c r="C1978" s="188" t="s">
        <v>3860</v>
      </c>
      <c r="D1978" s="187" t="s">
        <v>2285</v>
      </c>
      <c r="E1978" s="180"/>
      <c r="F1978" s="189"/>
    </row>
    <row r="1979" spans="2:6" ht="15" hidden="1" x14ac:dyDescent="0.25">
      <c r="B1979" s="187" t="s">
        <v>3861</v>
      </c>
      <c r="C1979" s="188" t="s">
        <v>3862</v>
      </c>
      <c r="D1979" s="187" t="s">
        <v>2285</v>
      </c>
      <c r="E1979" s="180"/>
      <c r="F1979" s="189"/>
    </row>
    <row r="1980" spans="2:6" ht="15" hidden="1" x14ac:dyDescent="0.25">
      <c r="B1980" s="187" t="s">
        <v>3863</v>
      </c>
      <c r="C1980" s="188" t="s">
        <v>3864</v>
      </c>
      <c r="D1980" s="187" t="s">
        <v>2285</v>
      </c>
      <c r="E1980" s="180"/>
      <c r="F1980" s="189"/>
    </row>
    <row r="1981" spans="2:6" ht="15" hidden="1" x14ac:dyDescent="0.25">
      <c r="B1981" s="187" t="s">
        <v>3865</v>
      </c>
      <c r="C1981" s="188" t="s">
        <v>3866</v>
      </c>
      <c r="D1981" s="187" t="s">
        <v>2285</v>
      </c>
      <c r="E1981" s="180"/>
      <c r="F1981" s="189"/>
    </row>
    <row r="1982" spans="2:6" ht="15" hidden="1" x14ac:dyDescent="0.25">
      <c r="B1982" s="187" t="s">
        <v>3867</v>
      </c>
      <c r="C1982" s="188" t="s">
        <v>3868</v>
      </c>
      <c r="D1982" s="187" t="s">
        <v>2285</v>
      </c>
      <c r="E1982" s="180"/>
      <c r="F1982" s="189"/>
    </row>
    <row r="1983" spans="2:6" ht="15" hidden="1" x14ac:dyDescent="0.25">
      <c r="B1983" s="187" t="s">
        <v>3869</v>
      </c>
      <c r="C1983" s="188" t="s">
        <v>3870</v>
      </c>
      <c r="D1983" s="187" t="s">
        <v>2285</v>
      </c>
      <c r="E1983" s="180"/>
      <c r="F1983" s="189"/>
    </row>
    <row r="1984" spans="2:6" ht="15" hidden="1" x14ac:dyDescent="0.25">
      <c r="B1984" s="187" t="s">
        <v>3871</v>
      </c>
      <c r="C1984" s="188" t="s">
        <v>3872</v>
      </c>
      <c r="D1984" s="187" t="s">
        <v>2285</v>
      </c>
      <c r="E1984" s="180"/>
      <c r="F1984" s="189"/>
    </row>
    <row r="1985" spans="2:6" ht="15" hidden="1" x14ac:dyDescent="0.25">
      <c r="B1985" s="187" t="s">
        <v>3873</v>
      </c>
      <c r="C1985" s="188" t="s">
        <v>3874</v>
      </c>
      <c r="D1985" s="187" t="s">
        <v>2285</v>
      </c>
      <c r="E1985" s="180"/>
      <c r="F1985" s="189"/>
    </row>
    <row r="1986" spans="2:6" ht="15" hidden="1" x14ac:dyDescent="0.25">
      <c r="B1986" s="187" t="s">
        <v>3875</v>
      </c>
      <c r="C1986" s="188" t="s">
        <v>3876</v>
      </c>
      <c r="D1986" s="187" t="s">
        <v>2285</v>
      </c>
      <c r="E1986" s="180"/>
      <c r="F1986" s="189"/>
    </row>
    <row r="1987" spans="2:6" ht="15" hidden="1" x14ac:dyDescent="0.25">
      <c r="B1987" s="187" t="s">
        <v>3877</v>
      </c>
      <c r="C1987" s="188" t="s">
        <v>3878</v>
      </c>
      <c r="D1987" s="187" t="s">
        <v>2285</v>
      </c>
      <c r="E1987" s="180"/>
      <c r="F1987" s="189"/>
    </row>
    <row r="1988" spans="2:6" ht="15" hidden="1" x14ac:dyDescent="0.25">
      <c r="B1988" s="187" t="s">
        <v>3879</v>
      </c>
      <c r="C1988" s="188" t="s">
        <v>3880</v>
      </c>
      <c r="D1988" s="187" t="s">
        <v>2285</v>
      </c>
      <c r="E1988" s="180"/>
      <c r="F1988" s="189"/>
    </row>
    <row r="1989" spans="2:6" ht="15" hidden="1" x14ac:dyDescent="0.25">
      <c r="B1989" s="187" t="s">
        <v>3881</v>
      </c>
      <c r="C1989" s="188" t="s">
        <v>3882</v>
      </c>
      <c r="D1989" s="187" t="s">
        <v>2285</v>
      </c>
      <c r="E1989" s="180"/>
      <c r="F1989" s="189"/>
    </row>
    <row r="1990" spans="2:6" ht="15" hidden="1" x14ac:dyDescent="0.25">
      <c r="B1990" s="187" t="s">
        <v>3883</v>
      </c>
      <c r="C1990" s="188" t="s">
        <v>3884</v>
      </c>
      <c r="D1990" s="187" t="s">
        <v>2285</v>
      </c>
      <c r="E1990" s="180"/>
      <c r="F1990" s="189"/>
    </row>
    <row r="1991" spans="2:6" ht="15" hidden="1" x14ac:dyDescent="0.25">
      <c r="B1991" s="187" t="s">
        <v>3885</v>
      </c>
      <c r="C1991" s="188" t="s">
        <v>3886</v>
      </c>
      <c r="D1991" s="187" t="s">
        <v>2285</v>
      </c>
      <c r="E1991" s="180"/>
      <c r="F1991" s="189"/>
    </row>
    <row r="1992" spans="2:6" ht="15" hidden="1" x14ac:dyDescent="0.25">
      <c r="B1992" s="187" t="s">
        <v>3887</v>
      </c>
      <c r="C1992" s="188" t="s">
        <v>3888</v>
      </c>
      <c r="D1992" s="187" t="s">
        <v>2285</v>
      </c>
      <c r="E1992" s="180"/>
      <c r="F1992" s="189"/>
    </row>
    <row r="1993" spans="2:6" ht="15" hidden="1" x14ac:dyDescent="0.25">
      <c r="B1993" s="187" t="s">
        <v>3889</v>
      </c>
      <c r="C1993" s="188" t="s">
        <v>3890</v>
      </c>
      <c r="D1993" s="187" t="s">
        <v>2285</v>
      </c>
      <c r="E1993" s="180"/>
      <c r="F1993" s="189"/>
    </row>
    <row r="1994" spans="2:6" ht="15" hidden="1" x14ac:dyDescent="0.25">
      <c r="B1994" s="187" t="s">
        <v>3891</v>
      </c>
      <c r="C1994" s="188" t="s">
        <v>3892</v>
      </c>
      <c r="D1994" s="187" t="s">
        <v>2285</v>
      </c>
      <c r="E1994" s="180"/>
      <c r="F1994" s="189"/>
    </row>
    <row r="1995" spans="2:6" ht="15" hidden="1" x14ac:dyDescent="0.25">
      <c r="B1995" s="187" t="s">
        <v>3893</v>
      </c>
      <c r="C1995" s="188" t="s">
        <v>3894</v>
      </c>
      <c r="D1995" s="187" t="s">
        <v>2285</v>
      </c>
      <c r="E1995" s="180"/>
      <c r="F1995" s="189"/>
    </row>
    <row r="1996" spans="2:6" ht="15" hidden="1" x14ac:dyDescent="0.25">
      <c r="B1996" s="187" t="s">
        <v>3895</v>
      </c>
      <c r="C1996" s="188" t="s">
        <v>3896</v>
      </c>
      <c r="D1996" s="187" t="s">
        <v>2285</v>
      </c>
      <c r="E1996" s="180"/>
      <c r="F1996" s="189"/>
    </row>
    <row r="1997" spans="2:6" ht="15" hidden="1" x14ac:dyDescent="0.25">
      <c r="B1997" s="187" t="s">
        <v>3897</v>
      </c>
      <c r="C1997" s="188" t="s">
        <v>3898</v>
      </c>
      <c r="D1997" s="187" t="s">
        <v>2285</v>
      </c>
      <c r="E1997" s="180"/>
      <c r="F1997" s="189"/>
    </row>
    <row r="1998" spans="2:6" ht="15" hidden="1" x14ac:dyDescent="0.25">
      <c r="B1998" s="187" t="s">
        <v>3899</v>
      </c>
      <c r="C1998" s="188" t="s">
        <v>3900</v>
      </c>
      <c r="D1998" s="187" t="s">
        <v>2285</v>
      </c>
      <c r="E1998" s="180"/>
      <c r="F1998" s="189"/>
    </row>
    <row r="1999" spans="2:6" ht="15" hidden="1" x14ac:dyDescent="0.25">
      <c r="B1999" s="187" t="s">
        <v>3901</v>
      </c>
      <c r="C1999" s="188" t="s">
        <v>3902</v>
      </c>
      <c r="D1999" s="187" t="s">
        <v>2285</v>
      </c>
      <c r="E1999" s="180"/>
      <c r="F1999" s="189"/>
    </row>
    <row r="2000" spans="2:6" ht="15" hidden="1" x14ac:dyDescent="0.25">
      <c r="B2000" s="187" t="s">
        <v>3903</v>
      </c>
      <c r="C2000" s="188" t="s">
        <v>3904</v>
      </c>
      <c r="D2000" s="187" t="s">
        <v>2285</v>
      </c>
      <c r="E2000" s="180"/>
      <c r="F2000" s="189"/>
    </row>
    <row r="2001" spans="2:6" ht="15" hidden="1" x14ac:dyDescent="0.25">
      <c r="B2001" s="187" t="s">
        <v>3905</v>
      </c>
      <c r="C2001" s="188" t="s">
        <v>3906</v>
      </c>
      <c r="D2001" s="187" t="s">
        <v>2285</v>
      </c>
      <c r="E2001" s="180"/>
      <c r="F2001" s="189"/>
    </row>
    <row r="2002" spans="2:6" ht="15" hidden="1" x14ac:dyDescent="0.25">
      <c r="B2002" s="187" t="s">
        <v>3907</v>
      </c>
      <c r="C2002" s="188" t="s">
        <v>3908</v>
      </c>
      <c r="D2002" s="187" t="s">
        <v>2285</v>
      </c>
      <c r="E2002" s="180"/>
      <c r="F2002" s="189"/>
    </row>
    <row r="2003" spans="2:6" ht="15" hidden="1" x14ac:dyDescent="0.25">
      <c r="B2003" s="187" t="s">
        <v>3909</v>
      </c>
      <c r="C2003" s="188" t="s">
        <v>3910</v>
      </c>
      <c r="D2003" s="187" t="s">
        <v>2285</v>
      </c>
      <c r="E2003" s="180"/>
      <c r="F2003" s="189"/>
    </row>
    <row r="2004" spans="2:6" ht="15" hidden="1" x14ac:dyDescent="0.25">
      <c r="B2004" s="187" t="s">
        <v>3911</v>
      </c>
      <c r="C2004" s="188" t="s">
        <v>3912</v>
      </c>
      <c r="D2004" s="187" t="s">
        <v>2285</v>
      </c>
      <c r="E2004" s="180"/>
      <c r="F2004" s="189"/>
    </row>
    <row r="2005" spans="2:6" ht="15" hidden="1" x14ac:dyDescent="0.25">
      <c r="B2005" s="187" t="s">
        <v>3913</v>
      </c>
      <c r="C2005" s="188" t="s">
        <v>3914</v>
      </c>
      <c r="D2005" s="187" t="s">
        <v>2285</v>
      </c>
      <c r="E2005" s="180"/>
      <c r="F2005" s="189"/>
    </row>
    <row r="2006" spans="2:6" ht="15" hidden="1" x14ac:dyDescent="0.25">
      <c r="B2006" s="187" t="s">
        <v>3915</v>
      </c>
      <c r="C2006" s="188" t="s">
        <v>3916</v>
      </c>
      <c r="D2006" s="187" t="s">
        <v>2285</v>
      </c>
      <c r="E2006" s="180"/>
      <c r="F2006" s="189"/>
    </row>
    <row r="2007" spans="2:6" ht="15" hidden="1" x14ac:dyDescent="0.25">
      <c r="B2007" s="187" t="s">
        <v>3917</v>
      </c>
      <c r="C2007" s="188" t="s">
        <v>3918</v>
      </c>
      <c r="D2007" s="187" t="s">
        <v>2285</v>
      </c>
      <c r="E2007" s="180"/>
      <c r="F2007" s="189"/>
    </row>
    <row r="2008" spans="2:6" ht="15" hidden="1" x14ac:dyDescent="0.25">
      <c r="B2008" s="187" t="s">
        <v>3919</v>
      </c>
      <c r="C2008" s="188" t="s">
        <v>3920</v>
      </c>
      <c r="D2008" s="187" t="s">
        <v>2285</v>
      </c>
      <c r="E2008" s="180"/>
      <c r="F2008" s="189"/>
    </row>
    <row r="2009" spans="2:6" ht="15" hidden="1" x14ac:dyDescent="0.25">
      <c r="B2009" s="187" t="s">
        <v>3921</v>
      </c>
      <c r="C2009" s="188" t="s">
        <v>3922</v>
      </c>
      <c r="D2009" s="187" t="s">
        <v>2285</v>
      </c>
      <c r="E2009" s="180"/>
      <c r="F2009" s="189"/>
    </row>
    <row r="2010" spans="2:6" ht="15" hidden="1" x14ac:dyDescent="0.25">
      <c r="B2010" s="187" t="s">
        <v>3923</v>
      </c>
      <c r="C2010" s="188" t="s">
        <v>3924</v>
      </c>
      <c r="D2010" s="187" t="s">
        <v>2285</v>
      </c>
      <c r="E2010" s="180"/>
      <c r="F2010" s="189"/>
    </row>
    <row r="2011" spans="2:6" ht="15" hidden="1" x14ac:dyDescent="0.25">
      <c r="B2011" s="187" t="s">
        <v>3925</v>
      </c>
      <c r="C2011" s="188" t="s">
        <v>3926</v>
      </c>
      <c r="D2011" s="187" t="s">
        <v>2285</v>
      </c>
      <c r="E2011" s="180"/>
      <c r="F2011" s="189"/>
    </row>
    <row r="2012" spans="2:6" ht="15" hidden="1" x14ac:dyDescent="0.25">
      <c r="B2012" s="187" t="s">
        <v>3927</v>
      </c>
      <c r="C2012" s="188" t="s">
        <v>3928</v>
      </c>
      <c r="D2012" s="187" t="s">
        <v>2285</v>
      </c>
      <c r="E2012" s="180"/>
      <c r="F2012" s="189"/>
    </row>
    <row r="2013" spans="2:6" ht="15" hidden="1" x14ac:dyDescent="0.25">
      <c r="B2013" s="187" t="s">
        <v>3929</v>
      </c>
      <c r="C2013" s="188" t="s">
        <v>3930</v>
      </c>
      <c r="D2013" s="187" t="s">
        <v>2285</v>
      </c>
      <c r="E2013" s="180"/>
      <c r="F2013" s="189"/>
    </row>
    <row r="2014" spans="2:6" ht="15" hidden="1" x14ac:dyDescent="0.25">
      <c r="B2014" s="187" t="s">
        <v>3931</v>
      </c>
      <c r="C2014" s="188" t="s">
        <v>3932</v>
      </c>
      <c r="D2014" s="187" t="s">
        <v>2285</v>
      </c>
      <c r="E2014" s="180"/>
      <c r="F2014" s="189"/>
    </row>
    <row r="2015" spans="2:6" ht="15" hidden="1" x14ac:dyDescent="0.25">
      <c r="B2015" s="187" t="s">
        <v>3933</v>
      </c>
      <c r="C2015" s="188" t="s">
        <v>3934</v>
      </c>
      <c r="D2015" s="187" t="s">
        <v>2285</v>
      </c>
      <c r="E2015" s="180"/>
      <c r="F2015" s="189"/>
    </row>
    <row r="2016" spans="2:6" ht="15" hidden="1" x14ac:dyDescent="0.25">
      <c r="B2016" s="187" t="s">
        <v>3935</v>
      </c>
      <c r="C2016" s="188" t="s">
        <v>3936</v>
      </c>
      <c r="D2016" s="187" t="s">
        <v>2285</v>
      </c>
      <c r="E2016" s="180"/>
      <c r="F2016" s="189"/>
    </row>
    <row r="2017" spans="2:6" ht="15" hidden="1" x14ac:dyDescent="0.25">
      <c r="B2017" s="187" t="s">
        <v>3937</v>
      </c>
      <c r="C2017" s="188" t="s">
        <v>3938</v>
      </c>
      <c r="D2017" s="187" t="s">
        <v>2285</v>
      </c>
      <c r="E2017" s="180"/>
      <c r="F2017" s="189"/>
    </row>
    <row r="2018" spans="2:6" ht="15" hidden="1" x14ac:dyDescent="0.25">
      <c r="B2018" s="187" t="s">
        <v>3939</v>
      </c>
      <c r="C2018" s="188" t="s">
        <v>3940</v>
      </c>
      <c r="D2018" s="187" t="s">
        <v>2285</v>
      </c>
      <c r="E2018" s="180"/>
      <c r="F2018" s="189"/>
    </row>
    <row r="2019" spans="2:6" ht="15" hidden="1" x14ac:dyDescent="0.25">
      <c r="B2019" s="187" t="s">
        <v>3941</v>
      </c>
      <c r="C2019" s="188" t="s">
        <v>3942</v>
      </c>
      <c r="D2019" s="187" t="s">
        <v>2285</v>
      </c>
      <c r="E2019" s="180"/>
      <c r="F2019" s="189"/>
    </row>
    <row r="2020" spans="2:6" ht="15" hidden="1" x14ac:dyDescent="0.25">
      <c r="B2020" s="187" t="s">
        <v>3943</v>
      </c>
      <c r="C2020" s="188" t="s">
        <v>3944</v>
      </c>
      <c r="D2020" s="187" t="s">
        <v>2285</v>
      </c>
      <c r="E2020" s="180"/>
      <c r="F2020" s="189"/>
    </row>
    <row r="2021" spans="2:6" ht="15" hidden="1" x14ac:dyDescent="0.25">
      <c r="B2021" s="187" t="s">
        <v>3945</v>
      </c>
      <c r="C2021" s="188" t="s">
        <v>3946</v>
      </c>
      <c r="D2021" s="187" t="s">
        <v>2285</v>
      </c>
      <c r="E2021" s="180"/>
      <c r="F2021" s="189"/>
    </row>
    <row r="2022" spans="2:6" ht="15" hidden="1" x14ac:dyDescent="0.25">
      <c r="B2022" s="187" t="s">
        <v>3947</v>
      </c>
      <c r="C2022" s="188" t="s">
        <v>3948</v>
      </c>
      <c r="D2022" s="187" t="s">
        <v>2285</v>
      </c>
      <c r="E2022" s="180"/>
      <c r="F2022" s="189"/>
    </row>
    <row r="2023" spans="2:6" ht="15" hidden="1" x14ac:dyDescent="0.25">
      <c r="B2023" s="187" t="s">
        <v>3949</v>
      </c>
      <c r="C2023" s="188" t="s">
        <v>3950</v>
      </c>
      <c r="D2023" s="187" t="s">
        <v>2285</v>
      </c>
      <c r="E2023" s="180"/>
      <c r="F2023" s="189"/>
    </row>
    <row r="2024" spans="2:6" ht="15" hidden="1" x14ac:dyDescent="0.25">
      <c r="B2024" s="187" t="s">
        <v>3951</v>
      </c>
      <c r="C2024" s="188" t="s">
        <v>3952</v>
      </c>
      <c r="D2024" s="187" t="s">
        <v>2285</v>
      </c>
      <c r="E2024" s="180"/>
      <c r="F2024" s="189"/>
    </row>
    <row r="2025" spans="2:6" ht="15" hidden="1" x14ac:dyDescent="0.25">
      <c r="B2025" s="187" t="s">
        <v>3953</v>
      </c>
      <c r="C2025" s="188" t="s">
        <v>3954</v>
      </c>
      <c r="D2025" s="187" t="s">
        <v>2285</v>
      </c>
      <c r="E2025" s="180"/>
      <c r="F2025" s="189"/>
    </row>
    <row r="2026" spans="2:6" ht="15" hidden="1" x14ac:dyDescent="0.25">
      <c r="B2026" s="187" t="s">
        <v>3955</v>
      </c>
      <c r="C2026" s="188" t="s">
        <v>3956</v>
      </c>
      <c r="D2026" s="187" t="s">
        <v>2285</v>
      </c>
      <c r="E2026" s="180"/>
      <c r="F2026" s="189"/>
    </row>
    <row r="2027" spans="2:6" ht="15" hidden="1" x14ac:dyDescent="0.25">
      <c r="B2027" s="187" t="s">
        <v>3957</v>
      </c>
      <c r="C2027" s="188" t="s">
        <v>3958</v>
      </c>
      <c r="D2027" s="187" t="s">
        <v>2285</v>
      </c>
      <c r="E2027" s="180"/>
      <c r="F2027" s="189"/>
    </row>
    <row r="2028" spans="2:6" ht="15" hidden="1" x14ac:dyDescent="0.25">
      <c r="B2028" s="187" t="s">
        <v>3959</v>
      </c>
      <c r="C2028" s="188" t="s">
        <v>3960</v>
      </c>
      <c r="D2028" s="187" t="s">
        <v>2285</v>
      </c>
      <c r="E2028" s="180"/>
      <c r="F2028" s="189"/>
    </row>
    <row r="2029" spans="2:6" ht="15" hidden="1" x14ac:dyDescent="0.25">
      <c r="B2029" s="187" t="s">
        <v>3961</v>
      </c>
      <c r="C2029" s="188" t="s">
        <v>3962</v>
      </c>
      <c r="D2029" s="187" t="s">
        <v>2285</v>
      </c>
      <c r="E2029" s="180"/>
      <c r="F2029" s="189"/>
    </row>
    <row r="2030" spans="2:6" ht="15" hidden="1" x14ac:dyDescent="0.25">
      <c r="B2030" s="187" t="s">
        <v>3963</v>
      </c>
      <c r="C2030" s="188" t="s">
        <v>3964</v>
      </c>
      <c r="D2030" s="187" t="s">
        <v>2285</v>
      </c>
      <c r="E2030" s="180"/>
      <c r="F2030" s="189"/>
    </row>
    <row r="2031" spans="2:6" ht="15" hidden="1" x14ac:dyDescent="0.25">
      <c r="B2031" s="187" t="s">
        <v>3965</v>
      </c>
      <c r="C2031" s="188" t="s">
        <v>3966</v>
      </c>
      <c r="D2031" s="187" t="s">
        <v>2285</v>
      </c>
      <c r="E2031" s="180"/>
      <c r="F2031" s="189"/>
    </row>
    <row r="2032" spans="2:6" ht="15" hidden="1" x14ac:dyDescent="0.25">
      <c r="B2032" s="187" t="s">
        <v>3967</v>
      </c>
      <c r="C2032" s="188" t="s">
        <v>3968</v>
      </c>
      <c r="D2032" s="187" t="s">
        <v>2285</v>
      </c>
      <c r="E2032" s="180"/>
      <c r="F2032" s="189"/>
    </row>
    <row r="2033" spans="2:6" ht="15" hidden="1" x14ac:dyDescent="0.25">
      <c r="B2033" s="187" t="s">
        <v>3969</v>
      </c>
      <c r="C2033" s="188" t="s">
        <v>3970</v>
      </c>
      <c r="D2033" s="187" t="s">
        <v>2285</v>
      </c>
      <c r="E2033" s="180"/>
      <c r="F2033" s="189"/>
    </row>
    <row r="2034" spans="2:6" ht="15" hidden="1" x14ac:dyDescent="0.25">
      <c r="B2034" s="187" t="s">
        <v>3971</v>
      </c>
      <c r="C2034" s="188" t="s">
        <v>3972</v>
      </c>
      <c r="D2034" s="187" t="s">
        <v>2285</v>
      </c>
      <c r="E2034" s="180"/>
      <c r="F2034" s="189"/>
    </row>
    <row r="2035" spans="2:6" ht="15" hidden="1" x14ac:dyDescent="0.25">
      <c r="B2035" s="187" t="s">
        <v>3973</v>
      </c>
      <c r="C2035" s="188" t="s">
        <v>3974</v>
      </c>
      <c r="D2035" s="187" t="s">
        <v>2285</v>
      </c>
      <c r="E2035" s="180"/>
      <c r="F2035" s="189"/>
    </row>
    <row r="2036" spans="2:6" ht="15" hidden="1" x14ac:dyDescent="0.25">
      <c r="B2036" s="187" t="s">
        <v>3975</v>
      </c>
      <c r="C2036" s="188" t="s">
        <v>3976</v>
      </c>
      <c r="D2036" s="187" t="s">
        <v>2285</v>
      </c>
      <c r="E2036" s="180"/>
      <c r="F2036" s="189"/>
    </row>
    <row r="2037" spans="2:6" ht="15" hidden="1" x14ac:dyDescent="0.25">
      <c r="B2037" s="187" t="s">
        <v>3977</v>
      </c>
      <c r="C2037" s="188" t="s">
        <v>3978</v>
      </c>
      <c r="D2037" s="187" t="s">
        <v>2285</v>
      </c>
      <c r="E2037" s="180"/>
      <c r="F2037" s="189"/>
    </row>
    <row r="2038" spans="2:6" ht="15" hidden="1" x14ac:dyDescent="0.25">
      <c r="B2038" s="187" t="s">
        <v>3979</v>
      </c>
      <c r="C2038" s="188" t="s">
        <v>3980</v>
      </c>
      <c r="D2038" s="187" t="s">
        <v>2285</v>
      </c>
      <c r="E2038" s="180"/>
      <c r="F2038" s="189"/>
    </row>
    <row r="2039" spans="2:6" ht="15" hidden="1" x14ac:dyDescent="0.25">
      <c r="B2039" s="187" t="s">
        <v>3981</v>
      </c>
      <c r="C2039" s="188" t="s">
        <v>3982</v>
      </c>
      <c r="D2039" s="187" t="s">
        <v>2285</v>
      </c>
      <c r="E2039" s="180"/>
      <c r="F2039" s="189"/>
    </row>
    <row r="2040" spans="2:6" ht="15" hidden="1" x14ac:dyDescent="0.25">
      <c r="B2040" s="187" t="s">
        <v>3983</v>
      </c>
      <c r="C2040" s="188" t="s">
        <v>3984</v>
      </c>
      <c r="D2040" s="187" t="s">
        <v>2285</v>
      </c>
      <c r="E2040" s="180"/>
      <c r="F2040" s="189"/>
    </row>
    <row r="2041" spans="2:6" ht="15" hidden="1" x14ac:dyDescent="0.25">
      <c r="B2041" s="187" t="s">
        <v>3985</v>
      </c>
      <c r="C2041" s="188" t="s">
        <v>3986</v>
      </c>
      <c r="D2041" s="187" t="s">
        <v>2285</v>
      </c>
      <c r="E2041" s="180"/>
      <c r="F2041" s="189"/>
    </row>
    <row r="2042" spans="2:6" ht="15" hidden="1" x14ac:dyDescent="0.25">
      <c r="B2042" s="187" t="s">
        <v>3987</v>
      </c>
      <c r="C2042" s="188" t="s">
        <v>3988</v>
      </c>
      <c r="D2042" s="187" t="s">
        <v>2285</v>
      </c>
      <c r="E2042" s="180"/>
      <c r="F2042" s="189"/>
    </row>
    <row r="2043" spans="2:6" ht="15" hidden="1" x14ac:dyDescent="0.25">
      <c r="B2043" s="187" t="s">
        <v>3989</v>
      </c>
      <c r="C2043" s="188" t="s">
        <v>3990</v>
      </c>
      <c r="D2043" s="187" t="s">
        <v>2285</v>
      </c>
      <c r="E2043" s="180"/>
      <c r="F2043" s="189"/>
    </row>
    <row r="2044" spans="2:6" ht="15" hidden="1" x14ac:dyDescent="0.25">
      <c r="B2044" s="187" t="s">
        <v>3991</v>
      </c>
      <c r="C2044" s="188" t="s">
        <v>3992</v>
      </c>
      <c r="D2044" s="187" t="s">
        <v>2285</v>
      </c>
      <c r="E2044" s="180"/>
      <c r="F2044" s="189"/>
    </row>
    <row r="2045" spans="2:6" ht="15" hidden="1" x14ac:dyDescent="0.25">
      <c r="B2045" s="187" t="s">
        <v>3993</v>
      </c>
      <c r="C2045" s="188" t="s">
        <v>3994</v>
      </c>
      <c r="D2045" s="187" t="s">
        <v>2285</v>
      </c>
      <c r="E2045" s="180"/>
      <c r="F2045" s="189"/>
    </row>
    <row r="2046" spans="2:6" ht="15" hidden="1" x14ac:dyDescent="0.25">
      <c r="B2046" s="187" t="s">
        <v>3995</v>
      </c>
      <c r="C2046" s="188" t="s">
        <v>3996</v>
      </c>
      <c r="D2046" s="187" t="s">
        <v>2285</v>
      </c>
      <c r="E2046" s="180"/>
      <c r="F2046" s="189"/>
    </row>
    <row r="2047" spans="2:6" ht="15" hidden="1" x14ac:dyDescent="0.25">
      <c r="B2047" s="187" t="s">
        <v>3997</v>
      </c>
      <c r="C2047" s="188" t="s">
        <v>3998</v>
      </c>
      <c r="D2047" s="187" t="s">
        <v>2285</v>
      </c>
      <c r="E2047" s="180"/>
      <c r="F2047" s="189"/>
    </row>
    <row r="2048" spans="2:6" ht="15" hidden="1" x14ac:dyDescent="0.25">
      <c r="B2048" s="187" t="s">
        <v>3999</v>
      </c>
      <c r="C2048" s="188" t="s">
        <v>4000</v>
      </c>
      <c r="D2048" s="187" t="s">
        <v>2285</v>
      </c>
      <c r="E2048" s="180"/>
      <c r="F2048" s="189"/>
    </row>
    <row r="2049" spans="2:6" ht="15" hidden="1" x14ac:dyDescent="0.25">
      <c r="B2049" s="187" t="s">
        <v>4001</v>
      </c>
      <c r="C2049" s="188" t="s">
        <v>4002</v>
      </c>
      <c r="D2049" s="187" t="s">
        <v>2285</v>
      </c>
      <c r="E2049" s="180"/>
      <c r="F2049" s="189"/>
    </row>
    <row r="2050" spans="2:6" ht="15" hidden="1" x14ac:dyDescent="0.25">
      <c r="B2050" s="187" t="s">
        <v>4003</v>
      </c>
      <c r="C2050" s="188" t="s">
        <v>4004</v>
      </c>
      <c r="D2050" s="187" t="s">
        <v>2285</v>
      </c>
      <c r="E2050" s="180"/>
      <c r="F2050" s="189"/>
    </row>
    <row r="2051" spans="2:6" ht="15" hidden="1" x14ac:dyDescent="0.25">
      <c r="B2051" s="187" t="s">
        <v>4005</v>
      </c>
      <c r="C2051" s="188" t="s">
        <v>4006</v>
      </c>
      <c r="D2051" s="187" t="s">
        <v>2285</v>
      </c>
      <c r="E2051" s="180"/>
      <c r="F2051" s="189"/>
    </row>
    <row r="2052" spans="2:6" ht="15" hidden="1" x14ac:dyDescent="0.25">
      <c r="B2052" s="187" t="s">
        <v>4007</v>
      </c>
      <c r="C2052" s="188" t="s">
        <v>4008</v>
      </c>
      <c r="D2052" s="187" t="s">
        <v>2285</v>
      </c>
      <c r="E2052" s="180"/>
      <c r="F2052" s="189"/>
    </row>
    <row r="2053" spans="2:6" ht="15" hidden="1" x14ac:dyDescent="0.25">
      <c r="B2053" s="187" t="s">
        <v>4009</v>
      </c>
      <c r="C2053" s="188" t="s">
        <v>4010</v>
      </c>
      <c r="D2053" s="187" t="s">
        <v>2285</v>
      </c>
      <c r="E2053" s="180"/>
      <c r="F2053" s="189"/>
    </row>
    <row r="2054" spans="2:6" ht="15" hidden="1" x14ac:dyDescent="0.25">
      <c r="B2054" s="187" t="s">
        <v>4011</v>
      </c>
      <c r="C2054" s="188" t="s">
        <v>4012</v>
      </c>
      <c r="D2054" s="187" t="s">
        <v>2285</v>
      </c>
      <c r="E2054" s="180"/>
      <c r="F2054" s="189"/>
    </row>
    <row r="2055" spans="2:6" ht="15" hidden="1" x14ac:dyDescent="0.25">
      <c r="B2055" s="187" t="s">
        <v>4013</v>
      </c>
      <c r="C2055" s="188" t="s">
        <v>4014</v>
      </c>
      <c r="D2055" s="187" t="s">
        <v>2285</v>
      </c>
      <c r="E2055" s="180"/>
      <c r="F2055" s="189"/>
    </row>
    <row r="2056" spans="2:6" ht="15" hidden="1" x14ac:dyDescent="0.25">
      <c r="B2056" s="187" t="s">
        <v>4015</v>
      </c>
      <c r="C2056" s="188" t="s">
        <v>4016</v>
      </c>
      <c r="D2056" s="187" t="s">
        <v>2285</v>
      </c>
      <c r="E2056" s="180"/>
      <c r="F2056" s="189"/>
    </row>
    <row r="2057" spans="2:6" ht="15" hidden="1" x14ac:dyDescent="0.25">
      <c r="B2057" s="187" t="s">
        <v>4017</v>
      </c>
      <c r="C2057" s="188" t="s">
        <v>4018</v>
      </c>
      <c r="D2057" s="187" t="s">
        <v>2285</v>
      </c>
      <c r="E2057" s="180"/>
      <c r="F2057" s="189"/>
    </row>
    <row r="2058" spans="2:6" ht="15" hidden="1" x14ac:dyDescent="0.25">
      <c r="B2058" s="187" t="s">
        <v>4019</v>
      </c>
      <c r="C2058" s="188" t="s">
        <v>4020</v>
      </c>
      <c r="D2058" s="187" t="s">
        <v>2285</v>
      </c>
      <c r="E2058" s="180"/>
      <c r="F2058" s="189"/>
    </row>
    <row r="2059" spans="2:6" ht="15" hidden="1" x14ac:dyDescent="0.25">
      <c r="B2059" s="187" t="s">
        <v>4021</v>
      </c>
      <c r="C2059" s="188" t="s">
        <v>4022</v>
      </c>
      <c r="D2059" s="187" t="s">
        <v>2285</v>
      </c>
      <c r="E2059" s="180"/>
      <c r="F2059" s="189"/>
    </row>
    <row r="2060" spans="2:6" ht="15" hidden="1" x14ac:dyDescent="0.25">
      <c r="B2060" s="187" t="s">
        <v>4023</v>
      </c>
      <c r="C2060" s="188" t="s">
        <v>4024</v>
      </c>
      <c r="D2060" s="187" t="s">
        <v>2285</v>
      </c>
      <c r="E2060" s="180"/>
      <c r="F2060" s="189"/>
    </row>
    <row r="2061" spans="2:6" ht="15" hidden="1" x14ac:dyDescent="0.25">
      <c r="B2061" s="187" t="s">
        <v>4025</v>
      </c>
      <c r="C2061" s="188" t="s">
        <v>4026</v>
      </c>
      <c r="D2061" s="187" t="s">
        <v>2285</v>
      </c>
      <c r="E2061" s="180"/>
      <c r="F2061" s="189"/>
    </row>
    <row r="2062" spans="2:6" ht="15" hidden="1" x14ac:dyDescent="0.25">
      <c r="B2062" s="187" t="s">
        <v>4027</v>
      </c>
      <c r="C2062" s="188" t="s">
        <v>4028</v>
      </c>
      <c r="D2062" s="187" t="s">
        <v>2285</v>
      </c>
      <c r="E2062" s="180"/>
      <c r="F2062" s="189"/>
    </row>
    <row r="2063" spans="2:6" ht="15" hidden="1" x14ac:dyDescent="0.25">
      <c r="B2063" s="187" t="s">
        <v>4029</v>
      </c>
      <c r="C2063" s="188" t="s">
        <v>4030</v>
      </c>
      <c r="D2063" s="187" t="s">
        <v>2285</v>
      </c>
      <c r="E2063" s="180"/>
      <c r="F2063" s="189"/>
    </row>
    <row r="2064" spans="2:6" ht="15" hidden="1" x14ac:dyDescent="0.25">
      <c r="B2064" s="187" t="s">
        <v>4031</v>
      </c>
      <c r="C2064" s="188" t="s">
        <v>4032</v>
      </c>
      <c r="D2064" s="187" t="s">
        <v>2285</v>
      </c>
      <c r="E2064" s="180"/>
      <c r="F2064" s="189"/>
    </row>
    <row r="2065" spans="2:6" ht="15" hidden="1" x14ac:dyDescent="0.25">
      <c r="B2065" s="187" t="s">
        <v>4033</v>
      </c>
      <c r="C2065" s="188" t="s">
        <v>4034</v>
      </c>
      <c r="D2065" s="187" t="s">
        <v>2285</v>
      </c>
      <c r="E2065" s="180"/>
      <c r="F2065" s="189"/>
    </row>
    <row r="2066" spans="2:6" ht="15" hidden="1" x14ac:dyDescent="0.25">
      <c r="B2066" s="187" t="s">
        <v>4035</v>
      </c>
      <c r="C2066" s="188" t="s">
        <v>4036</v>
      </c>
      <c r="D2066" s="187" t="s">
        <v>2285</v>
      </c>
      <c r="E2066" s="180"/>
      <c r="F2066" s="189"/>
    </row>
    <row r="2067" spans="2:6" ht="15" hidden="1" x14ac:dyDescent="0.25">
      <c r="B2067" s="187" t="s">
        <v>4037</v>
      </c>
      <c r="C2067" s="188" t="s">
        <v>4038</v>
      </c>
      <c r="D2067" s="187" t="s">
        <v>2285</v>
      </c>
      <c r="E2067" s="180"/>
      <c r="F2067" s="189"/>
    </row>
    <row r="2068" spans="2:6" ht="15" hidden="1" x14ac:dyDescent="0.25">
      <c r="B2068" s="187" t="s">
        <v>4039</v>
      </c>
      <c r="C2068" s="188" t="s">
        <v>4040</v>
      </c>
      <c r="D2068" s="187" t="s">
        <v>2285</v>
      </c>
      <c r="E2068" s="180"/>
      <c r="F2068" s="189"/>
    </row>
    <row r="2069" spans="2:6" ht="15" hidden="1" x14ac:dyDescent="0.25">
      <c r="B2069" s="187" t="s">
        <v>4041</v>
      </c>
      <c r="C2069" s="188" t="s">
        <v>4042</v>
      </c>
      <c r="D2069" s="187" t="s">
        <v>2285</v>
      </c>
      <c r="E2069" s="180"/>
      <c r="F2069" s="189"/>
    </row>
    <row r="2070" spans="2:6" ht="15" hidden="1" x14ac:dyDescent="0.25">
      <c r="B2070" s="187" t="s">
        <v>4043</v>
      </c>
      <c r="C2070" s="188" t="s">
        <v>4044</v>
      </c>
      <c r="D2070" s="187" t="s">
        <v>2285</v>
      </c>
      <c r="E2070" s="180"/>
      <c r="F2070" s="189"/>
    </row>
    <row r="2071" spans="2:6" ht="15" hidden="1" x14ac:dyDescent="0.25">
      <c r="B2071" s="187" t="s">
        <v>4045</v>
      </c>
      <c r="C2071" s="188" t="s">
        <v>4046</v>
      </c>
      <c r="D2071" s="187" t="s">
        <v>2285</v>
      </c>
      <c r="E2071" s="180"/>
      <c r="F2071" s="189"/>
    </row>
    <row r="2072" spans="2:6" ht="15" hidden="1" x14ac:dyDescent="0.25">
      <c r="B2072" s="187" t="s">
        <v>4047</v>
      </c>
      <c r="C2072" s="188" t="s">
        <v>4048</v>
      </c>
      <c r="D2072" s="187" t="s">
        <v>2285</v>
      </c>
      <c r="E2072" s="180"/>
      <c r="F2072" s="189"/>
    </row>
    <row r="2073" spans="2:6" ht="15" hidden="1" x14ac:dyDescent="0.25">
      <c r="B2073" s="187" t="s">
        <v>4049</v>
      </c>
      <c r="C2073" s="188" t="s">
        <v>4050</v>
      </c>
      <c r="D2073" s="187" t="s">
        <v>2285</v>
      </c>
      <c r="E2073" s="180"/>
      <c r="F2073" s="189"/>
    </row>
    <row r="2074" spans="2:6" ht="15" hidden="1" x14ac:dyDescent="0.25">
      <c r="B2074" s="187" t="s">
        <v>4051</v>
      </c>
      <c r="C2074" s="188" t="s">
        <v>4052</v>
      </c>
      <c r="D2074" s="187" t="s">
        <v>2285</v>
      </c>
      <c r="E2074" s="180"/>
      <c r="F2074" s="189"/>
    </row>
    <row r="2075" spans="2:6" ht="15" hidden="1" x14ac:dyDescent="0.25">
      <c r="B2075" s="187" t="s">
        <v>4053</v>
      </c>
      <c r="C2075" s="188" t="s">
        <v>4054</v>
      </c>
      <c r="D2075" s="187" t="s">
        <v>2285</v>
      </c>
      <c r="E2075" s="180"/>
      <c r="F2075" s="189"/>
    </row>
    <row r="2076" spans="2:6" ht="15" hidden="1" x14ac:dyDescent="0.25">
      <c r="B2076" s="187" t="s">
        <v>4055</v>
      </c>
      <c r="C2076" s="188" t="s">
        <v>4056</v>
      </c>
      <c r="D2076" s="187" t="s">
        <v>2285</v>
      </c>
      <c r="E2076" s="180"/>
      <c r="F2076" s="189"/>
    </row>
    <row r="2077" spans="2:6" ht="15" hidden="1" x14ac:dyDescent="0.25">
      <c r="B2077" s="187" t="s">
        <v>4057</v>
      </c>
      <c r="C2077" s="188" t="s">
        <v>4058</v>
      </c>
      <c r="D2077" s="187" t="s">
        <v>2285</v>
      </c>
      <c r="E2077" s="180"/>
      <c r="F2077" s="189"/>
    </row>
    <row r="2078" spans="2:6" ht="15" hidden="1" x14ac:dyDescent="0.25">
      <c r="B2078" s="187" t="s">
        <v>4059</v>
      </c>
      <c r="C2078" s="188" t="s">
        <v>4060</v>
      </c>
      <c r="D2078" s="187" t="s">
        <v>2285</v>
      </c>
      <c r="E2078" s="180"/>
      <c r="F2078" s="189"/>
    </row>
    <row r="2079" spans="2:6" ht="15" hidden="1" x14ac:dyDescent="0.25">
      <c r="B2079" s="187" t="s">
        <v>4061</v>
      </c>
      <c r="C2079" s="188" t="s">
        <v>4062</v>
      </c>
      <c r="D2079" s="187" t="s">
        <v>2285</v>
      </c>
      <c r="E2079" s="180"/>
      <c r="F2079" s="189"/>
    </row>
    <row r="2080" spans="2:6" ht="15" hidden="1" x14ac:dyDescent="0.25">
      <c r="B2080" s="187" t="s">
        <v>4063</v>
      </c>
      <c r="C2080" s="188" t="s">
        <v>4064</v>
      </c>
      <c r="D2080" s="187" t="s">
        <v>2285</v>
      </c>
      <c r="E2080" s="180"/>
      <c r="F2080" s="189"/>
    </row>
    <row r="2081" spans="2:6" ht="15" hidden="1" x14ac:dyDescent="0.25">
      <c r="B2081" s="187" t="s">
        <v>4065</v>
      </c>
      <c r="C2081" s="188" t="s">
        <v>4066</v>
      </c>
      <c r="D2081" s="187" t="s">
        <v>2285</v>
      </c>
      <c r="E2081" s="180"/>
      <c r="F2081" s="189"/>
    </row>
    <row r="2082" spans="2:6" ht="15" hidden="1" x14ac:dyDescent="0.25">
      <c r="B2082" s="187" t="s">
        <v>4067</v>
      </c>
      <c r="C2082" s="188" t="s">
        <v>4068</v>
      </c>
      <c r="D2082" s="187" t="s">
        <v>2285</v>
      </c>
      <c r="E2082" s="180"/>
      <c r="F2082" s="189"/>
    </row>
    <row r="2083" spans="2:6" ht="15" hidden="1" x14ac:dyDescent="0.25">
      <c r="B2083" s="187" t="s">
        <v>4069</v>
      </c>
      <c r="C2083" s="188" t="s">
        <v>4070</v>
      </c>
      <c r="D2083" s="187" t="s">
        <v>2285</v>
      </c>
      <c r="E2083" s="180"/>
      <c r="F2083" s="189"/>
    </row>
    <row r="2084" spans="2:6" ht="15" hidden="1" x14ac:dyDescent="0.25">
      <c r="B2084" s="187" t="s">
        <v>4071</v>
      </c>
      <c r="C2084" s="188" t="s">
        <v>4072</v>
      </c>
      <c r="D2084" s="187" t="s">
        <v>2285</v>
      </c>
      <c r="E2084" s="180"/>
      <c r="F2084" s="189"/>
    </row>
    <row r="2085" spans="2:6" ht="15" hidden="1" x14ac:dyDescent="0.25">
      <c r="B2085" s="187" t="s">
        <v>4073</v>
      </c>
      <c r="C2085" s="188" t="s">
        <v>4074</v>
      </c>
      <c r="D2085" s="187" t="s">
        <v>2285</v>
      </c>
      <c r="E2085" s="180"/>
      <c r="F2085" s="189"/>
    </row>
    <row r="2086" spans="2:6" ht="15" hidden="1" x14ac:dyDescent="0.25">
      <c r="B2086" s="187" t="s">
        <v>4075</v>
      </c>
      <c r="C2086" s="188" t="s">
        <v>4076</v>
      </c>
      <c r="D2086" s="187" t="s">
        <v>2285</v>
      </c>
      <c r="E2086" s="180"/>
      <c r="F2086" s="189"/>
    </row>
    <row r="2087" spans="2:6" ht="15" hidden="1" x14ac:dyDescent="0.25">
      <c r="B2087" s="187" t="s">
        <v>4077</v>
      </c>
      <c r="C2087" s="188" t="s">
        <v>4078</v>
      </c>
      <c r="D2087" s="187" t="s">
        <v>2285</v>
      </c>
      <c r="E2087" s="180"/>
      <c r="F2087" s="189"/>
    </row>
    <row r="2088" spans="2:6" ht="15" hidden="1" x14ac:dyDescent="0.25">
      <c r="B2088" s="187" t="s">
        <v>4079</v>
      </c>
      <c r="C2088" s="188" t="s">
        <v>4080</v>
      </c>
      <c r="D2088" s="187" t="s">
        <v>2285</v>
      </c>
      <c r="E2088" s="180"/>
      <c r="F2088" s="189"/>
    </row>
    <row r="2089" spans="2:6" ht="15" hidden="1" x14ac:dyDescent="0.25">
      <c r="B2089" s="187" t="s">
        <v>4081</v>
      </c>
      <c r="C2089" s="188" t="s">
        <v>4082</v>
      </c>
      <c r="D2089" s="187" t="s">
        <v>2285</v>
      </c>
      <c r="E2089" s="180"/>
      <c r="F2089" s="189"/>
    </row>
    <row r="2090" spans="2:6" ht="15" hidden="1" x14ac:dyDescent="0.25">
      <c r="B2090" s="187" t="s">
        <v>4083</v>
      </c>
      <c r="C2090" s="188" t="s">
        <v>4084</v>
      </c>
      <c r="D2090" s="187" t="s">
        <v>2285</v>
      </c>
      <c r="E2090" s="180"/>
      <c r="F2090" s="189"/>
    </row>
    <row r="2091" spans="2:6" ht="15" hidden="1" x14ac:dyDescent="0.25">
      <c r="B2091" s="187" t="s">
        <v>4085</v>
      </c>
      <c r="C2091" s="188" t="s">
        <v>4086</v>
      </c>
      <c r="D2091" s="187" t="s">
        <v>2285</v>
      </c>
      <c r="E2091" s="180"/>
      <c r="F2091" s="189"/>
    </row>
    <row r="2092" spans="2:6" ht="15" hidden="1" x14ac:dyDescent="0.25">
      <c r="B2092" s="187" t="s">
        <v>4087</v>
      </c>
      <c r="C2092" s="188" t="s">
        <v>4088</v>
      </c>
      <c r="D2092" s="187" t="s">
        <v>2285</v>
      </c>
      <c r="E2092" s="180"/>
      <c r="F2092" s="189"/>
    </row>
    <row r="2093" spans="2:6" ht="15" hidden="1" x14ac:dyDescent="0.25">
      <c r="B2093" s="187" t="s">
        <v>4089</v>
      </c>
      <c r="C2093" s="188" t="s">
        <v>4090</v>
      </c>
      <c r="D2093" s="187" t="s">
        <v>2285</v>
      </c>
      <c r="E2093" s="180"/>
      <c r="F2093" s="189"/>
    </row>
    <row r="2094" spans="2:6" ht="15" hidden="1" x14ac:dyDescent="0.25">
      <c r="B2094" s="187" t="s">
        <v>4091</v>
      </c>
      <c r="C2094" s="188" t="s">
        <v>4092</v>
      </c>
      <c r="D2094" s="187" t="s">
        <v>2285</v>
      </c>
      <c r="E2094" s="180"/>
      <c r="F2094" s="189"/>
    </row>
    <row r="2095" spans="2:6" ht="15" hidden="1" x14ac:dyDescent="0.25">
      <c r="B2095" s="187" t="s">
        <v>4093</v>
      </c>
      <c r="C2095" s="188" t="s">
        <v>4094</v>
      </c>
      <c r="D2095" s="187" t="s">
        <v>2285</v>
      </c>
      <c r="E2095" s="180"/>
      <c r="F2095" s="189"/>
    </row>
    <row r="2096" spans="2:6" ht="15" hidden="1" x14ac:dyDescent="0.25">
      <c r="B2096" s="187" t="s">
        <v>4095</v>
      </c>
      <c r="C2096" s="188" t="s">
        <v>4096</v>
      </c>
      <c r="D2096" s="187" t="s">
        <v>2285</v>
      </c>
      <c r="E2096" s="180"/>
      <c r="F2096" s="189"/>
    </row>
    <row r="2097" spans="2:6" ht="15" hidden="1" x14ac:dyDescent="0.25">
      <c r="B2097" s="187" t="s">
        <v>4097</v>
      </c>
      <c r="C2097" s="188" t="s">
        <v>4098</v>
      </c>
      <c r="D2097" s="187" t="s">
        <v>2285</v>
      </c>
      <c r="E2097" s="180"/>
      <c r="F2097" s="189"/>
    </row>
    <row r="2098" spans="2:6" ht="15" hidden="1" x14ac:dyDescent="0.25">
      <c r="B2098" s="187" t="s">
        <v>4099</v>
      </c>
      <c r="C2098" s="188" t="s">
        <v>4100</v>
      </c>
      <c r="D2098" s="187" t="s">
        <v>2285</v>
      </c>
      <c r="E2098" s="180"/>
      <c r="F2098" s="189"/>
    </row>
    <row r="2099" spans="2:6" ht="15" hidden="1" x14ac:dyDescent="0.25">
      <c r="B2099" s="187" t="s">
        <v>4101</v>
      </c>
      <c r="C2099" s="188" t="s">
        <v>4102</v>
      </c>
      <c r="D2099" s="187" t="s">
        <v>2285</v>
      </c>
      <c r="E2099" s="180"/>
      <c r="F2099" s="189"/>
    </row>
    <row r="2100" spans="2:6" ht="15" hidden="1" x14ac:dyDescent="0.25">
      <c r="B2100" s="187" t="s">
        <v>4103</v>
      </c>
      <c r="C2100" s="188" t="s">
        <v>4104</v>
      </c>
      <c r="D2100" s="187" t="s">
        <v>2285</v>
      </c>
      <c r="E2100" s="180"/>
      <c r="F2100" s="189"/>
    </row>
    <row r="2101" spans="2:6" ht="15" hidden="1" x14ac:dyDescent="0.25">
      <c r="B2101" s="187" t="s">
        <v>4105</v>
      </c>
      <c r="C2101" s="188" t="s">
        <v>4106</v>
      </c>
      <c r="D2101" s="187" t="s">
        <v>2285</v>
      </c>
      <c r="E2101" s="180"/>
      <c r="F2101" s="189"/>
    </row>
    <row r="2102" spans="2:6" ht="15" hidden="1" x14ac:dyDescent="0.25">
      <c r="B2102" s="187" t="s">
        <v>4107</v>
      </c>
      <c r="C2102" s="188" t="s">
        <v>4108</v>
      </c>
      <c r="D2102" s="187" t="s">
        <v>2285</v>
      </c>
      <c r="E2102" s="180"/>
      <c r="F2102" s="189"/>
    </row>
    <row r="2103" spans="2:6" ht="15" hidden="1" x14ac:dyDescent="0.25">
      <c r="B2103" s="187" t="s">
        <v>4109</v>
      </c>
      <c r="C2103" s="188" t="s">
        <v>4110</v>
      </c>
      <c r="D2103" s="187" t="s">
        <v>2285</v>
      </c>
      <c r="E2103" s="180"/>
      <c r="F2103" s="189"/>
    </row>
    <row r="2104" spans="2:6" ht="15" hidden="1" x14ac:dyDescent="0.25">
      <c r="B2104" s="187" t="s">
        <v>4111</v>
      </c>
      <c r="C2104" s="188" t="s">
        <v>4112</v>
      </c>
      <c r="D2104" s="187" t="s">
        <v>2285</v>
      </c>
      <c r="E2104" s="180"/>
      <c r="F2104" s="189"/>
    </row>
    <row r="2105" spans="2:6" ht="15" hidden="1" x14ac:dyDescent="0.25">
      <c r="B2105" s="187" t="s">
        <v>4113</v>
      </c>
      <c r="C2105" s="188" t="s">
        <v>4114</v>
      </c>
      <c r="D2105" s="187" t="s">
        <v>2285</v>
      </c>
      <c r="E2105" s="180"/>
      <c r="F2105" s="189"/>
    </row>
    <row r="2106" spans="2:6" ht="15" hidden="1" x14ac:dyDescent="0.25">
      <c r="B2106" s="187" t="s">
        <v>4115</v>
      </c>
      <c r="C2106" s="188" t="s">
        <v>4116</v>
      </c>
      <c r="D2106" s="187" t="s">
        <v>2285</v>
      </c>
      <c r="E2106" s="180"/>
      <c r="F2106" s="189"/>
    </row>
    <row r="2107" spans="2:6" ht="15" hidden="1" x14ac:dyDescent="0.25">
      <c r="B2107" s="187" t="s">
        <v>4117</v>
      </c>
      <c r="C2107" s="188" t="s">
        <v>4118</v>
      </c>
      <c r="D2107" s="187" t="s">
        <v>2285</v>
      </c>
      <c r="E2107" s="180"/>
      <c r="F2107" s="189"/>
    </row>
    <row r="2108" spans="2:6" ht="15" hidden="1" x14ac:dyDescent="0.25">
      <c r="B2108" s="187" t="s">
        <v>4119</v>
      </c>
      <c r="C2108" s="188" t="s">
        <v>4120</v>
      </c>
      <c r="D2108" s="187" t="s">
        <v>2285</v>
      </c>
      <c r="E2108" s="180"/>
      <c r="F2108" s="189"/>
    </row>
    <row r="2109" spans="2:6" ht="15" hidden="1" x14ac:dyDescent="0.25">
      <c r="B2109" s="187" t="s">
        <v>4121</v>
      </c>
      <c r="C2109" s="188" t="s">
        <v>4122</v>
      </c>
      <c r="D2109" s="187" t="s">
        <v>2285</v>
      </c>
      <c r="E2109" s="180"/>
      <c r="F2109" s="189"/>
    </row>
    <row r="2110" spans="2:6" ht="15" hidden="1" x14ac:dyDescent="0.25">
      <c r="B2110" s="187" t="s">
        <v>4123</v>
      </c>
      <c r="C2110" s="188" t="s">
        <v>4124</v>
      </c>
      <c r="D2110" s="187" t="s">
        <v>2285</v>
      </c>
      <c r="E2110" s="180"/>
      <c r="F2110" s="189"/>
    </row>
    <row r="2111" spans="2:6" ht="15" hidden="1" x14ac:dyDescent="0.25">
      <c r="B2111" s="187" t="s">
        <v>4125</v>
      </c>
      <c r="C2111" s="188" t="s">
        <v>4126</v>
      </c>
      <c r="D2111" s="187" t="s">
        <v>2285</v>
      </c>
      <c r="E2111" s="180"/>
      <c r="F2111" s="189"/>
    </row>
    <row r="2112" spans="2:6" ht="15" hidden="1" x14ac:dyDescent="0.25">
      <c r="B2112" s="187" t="s">
        <v>4127</v>
      </c>
      <c r="C2112" s="188" t="s">
        <v>4128</v>
      </c>
      <c r="D2112" s="187" t="s">
        <v>2285</v>
      </c>
      <c r="E2112" s="180"/>
      <c r="F2112" s="189"/>
    </row>
    <row r="2113" spans="2:6" ht="15" hidden="1" x14ac:dyDescent="0.25">
      <c r="B2113" s="187" t="s">
        <v>4129</v>
      </c>
      <c r="C2113" s="188" t="s">
        <v>4130</v>
      </c>
      <c r="D2113" s="187" t="s">
        <v>2285</v>
      </c>
      <c r="E2113" s="180"/>
      <c r="F2113" s="189"/>
    </row>
    <row r="2114" spans="2:6" ht="15" hidden="1" x14ac:dyDescent="0.25">
      <c r="B2114" s="187" t="s">
        <v>4131</v>
      </c>
      <c r="C2114" s="188" t="s">
        <v>4132</v>
      </c>
      <c r="D2114" s="187" t="s">
        <v>2285</v>
      </c>
      <c r="E2114" s="180"/>
      <c r="F2114" s="189"/>
    </row>
    <row r="2115" spans="2:6" ht="15" hidden="1" x14ac:dyDescent="0.25">
      <c r="B2115" s="187" t="s">
        <v>4133</v>
      </c>
      <c r="C2115" s="188" t="s">
        <v>4134</v>
      </c>
      <c r="D2115" s="187" t="s">
        <v>2285</v>
      </c>
      <c r="E2115" s="180"/>
      <c r="F2115" s="189"/>
    </row>
    <row r="2116" spans="2:6" ht="15" hidden="1" x14ac:dyDescent="0.25">
      <c r="B2116" s="187" t="s">
        <v>4135</v>
      </c>
      <c r="C2116" s="188" t="s">
        <v>4136</v>
      </c>
      <c r="D2116" s="187" t="s">
        <v>2285</v>
      </c>
      <c r="E2116" s="180"/>
      <c r="F2116" s="189"/>
    </row>
    <row r="2117" spans="2:6" ht="15" hidden="1" x14ac:dyDescent="0.25">
      <c r="B2117" s="187" t="s">
        <v>4137</v>
      </c>
      <c r="C2117" s="188" t="s">
        <v>4138</v>
      </c>
      <c r="D2117" s="187" t="s">
        <v>2285</v>
      </c>
      <c r="E2117" s="180"/>
      <c r="F2117" s="189"/>
    </row>
    <row r="2118" spans="2:6" ht="15" hidden="1" x14ac:dyDescent="0.25">
      <c r="B2118" s="187" t="s">
        <v>4139</v>
      </c>
      <c r="C2118" s="188" t="s">
        <v>4140</v>
      </c>
      <c r="D2118" s="187" t="s">
        <v>2285</v>
      </c>
      <c r="E2118" s="180"/>
      <c r="F2118" s="189"/>
    </row>
    <row r="2119" spans="2:6" ht="15" hidden="1" x14ac:dyDescent="0.25">
      <c r="B2119" s="187" t="s">
        <v>4141</v>
      </c>
      <c r="C2119" s="188" t="s">
        <v>4142</v>
      </c>
      <c r="D2119" s="187" t="s">
        <v>2285</v>
      </c>
      <c r="E2119" s="180"/>
      <c r="F2119" s="189"/>
    </row>
    <row r="2120" spans="2:6" ht="15" hidden="1" x14ac:dyDescent="0.25">
      <c r="B2120" s="187" t="s">
        <v>4143</v>
      </c>
      <c r="C2120" s="188" t="s">
        <v>4144</v>
      </c>
      <c r="D2120" s="187" t="s">
        <v>2285</v>
      </c>
      <c r="E2120" s="180"/>
      <c r="F2120" s="189"/>
    </row>
    <row r="2121" spans="2:6" ht="15" hidden="1" x14ac:dyDescent="0.25">
      <c r="B2121" s="187" t="s">
        <v>4145</v>
      </c>
      <c r="C2121" s="188" t="s">
        <v>4146</v>
      </c>
      <c r="D2121" s="187" t="s">
        <v>2285</v>
      </c>
      <c r="E2121" s="180"/>
      <c r="F2121" s="189"/>
    </row>
    <row r="2122" spans="2:6" ht="15" hidden="1" x14ac:dyDescent="0.25">
      <c r="B2122" s="187" t="s">
        <v>4147</v>
      </c>
      <c r="C2122" s="188" t="s">
        <v>4148</v>
      </c>
      <c r="D2122" s="187" t="s">
        <v>2285</v>
      </c>
      <c r="E2122" s="180"/>
      <c r="F2122" s="189"/>
    </row>
    <row r="2123" spans="2:6" ht="15" hidden="1" x14ac:dyDescent="0.25">
      <c r="B2123" s="187" t="s">
        <v>4149</v>
      </c>
      <c r="C2123" s="188" t="s">
        <v>4150</v>
      </c>
      <c r="D2123" s="187" t="s">
        <v>2285</v>
      </c>
      <c r="E2123" s="180"/>
      <c r="F2123" s="189"/>
    </row>
    <row r="2124" spans="2:6" ht="15" hidden="1" x14ac:dyDescent="0.25">
      <c r="B2124" s="187" t="s">
        <v>4151</v>
      </c>
      <c r="C2124" s="188" t="s">
        <v>4152</v>
      </c>
      <c r="D2124" s="187" t="s">
        <v>2285</v>
      </c>
      <c r="E2124" s="180"/>
      <c r="F2124" s="189"/>
    </row>
    <row r="2125" spans="2:6" ht="15" hidden="1" x14ac:dyDescent="0.25">
      <c r="B2125" s="187" t="s">
        <v>4153</v>
      </c>
      <c r="C2125" s="188" t="s">
        <v>4154</v>
      </c>
      <c r="D2125" s="187" t="s">
        <v>2285</v>
      </c>
      <c r="E2125" s="180"/>
      <c r="F2125" s="189"/>
    </row>
    <row r="2126" spans="2:6" ht="15" hidden="1" x14ac:dyDescent="0.25">
      <c r="B2126" s="187" t="s">
        <v>4155</v>
      </c>
      <c r="C2126" s="188" t="s">
        <v>4156</v>
      </c>
      <c r="D2126" s="187" t="s">
        <v>2285</v>
      </c>
      <c r="E2126" s="180"/>
      <c r="F2126" s="189"/>
    </row>
    <row r="2127" spans="2:6" ht="15" hidden="1" x14ac:dyDescent="0.25">
      <c r="B2127" s="187" t="s">
        <v>4157</v>
      </c>
      <c r="C2127" s="188" t="s">
        <v>4158</v>
      </c>
      <c r="D2127" s="187" t="s">
        <v>2285</v>
      </c>
      <c r="E2127" s="180"/>
      <c r="F2127" s="189"/>
    </row>
    <row r="2128" spans="2:6" ht="15" hidden="1" x14ac:dyDescent="0.25">
      <c r="B2128" s="187" t="s">
        <v>4159</v>
      </c>
      <c r="C2128" s="188" t="s">
        <v>4160</v>
      </c>
      <c r="D2128" s="187" t="s">
        <v>2285</v>
      </c>
      <c r="E2128" s="180"/>
      <c r="F2128" s="189"/>
    </row>
    <row r="2129" spans="2:6" ht="15" hidden="1" x14ac:dyDescent="0.25">
      <c r="B2129" s="187" t="s">
        <v>4161</v>
      </c>
      <c r="C2129" s="188" t="s">
        <v>4162</v>
      </c>
      <c r="D2129" s="187" t="s">
        <v>2285</v>
      </c>
      <c r="E2129" s="180"/>
      <c r="F2129" s="189"/>
    </row>
    <row r="2130" spans="2:6" ht="15" hidden="1" x14ac:dyDescent="0.25">
      <c r="B2130" s="187" t="s">
        <v>4163</v>
      </c>
      <c r="C2130" s="188" t="s">
        <v>4164</v>
      </c>
      <c r="D2130" s="187" t="s">
        <v>2285</v>
      </c>
      <c r="E2130" s="180"/>
      <c r="F2130" s="189"/>
    </row>
    <row r="2131" spans="2:6" ht="15" hidden="1" x14ac:dyDescent="0.25">
      <c r="B2131" s="187" t="s">
        <v>4165</v>
      </c>
      <c r="C2131" s="188" t="s">
        <v>4166</v>
      </c>
      <c r="D2131" s="187" t="s">
        <v>2285</v>
      </c>
      <c r="E2131" s="180"/>
      <c r="F2131" s="189"/>
    </row>
    <row r="2132" spans="2:6" ht="15" hidden="1" x14ac:dyDescent="0.25">
      <c r="B2132" s="187" t="s">
        <v>4167</v>
      </c>
      <c r="C2132" s="188" t="s">
        <v>4168</v>
      </c>
      <c r="D2132" s="187" t="s">
        <v>2285</v>
      </c>
      <c r="E2132" s="180"/>
      <c r="F2132" s="189"/>
    </row>
    <row r="2133" spans="2:6" ht="15" hidden="1" x14ac:dyDescent="0.25">
      <c r="B2133" s="187" t="s">
        <v>4169</v>
      </c>
      <c r="C2133" s="188" t="s">
        <v>4170</v>
      </c>
      <c r="D2133" s="187" t="s">
        <v>2285</v>
      </c>
      <c r="E2133" s="180"/>
      <c r="F2133" s="189"/>
    </row>
    <row r="2134" spans="2:6" ht="15" hidden="1" x14ac:dyDescent="0.25">
      <c r="B2134" s="187" t="s">
        <v>4171</v>
      </c>
      <c r="C2134" s="188" t="s">
        <v>4172</v>
      </c>
      <c r="D2134" s="187" t="s">
        <v>2285</v>
      </c>
      <c r="E2134" s="180"/>
      <c r="F2134" s="189"/>
    </row>
    <row r="2135" spans="2:6" ht="15" hidden="1" x14ac:dyDescent="0.25">
      <c r="B2135" s="187" t="s">
        <v>4173</v>
      </c>
      <c r="C2135" s="188" t="s">
        <v>4174</v>
      </c>
      <c r="D2135" s="187" t="s">
        <v>2285</v>
      </c>
      <c r="E2135" s="180"/>
      <c r="F2135" s="189"/>
    </row>
    <row r="2136" spans="2:6" ht="15" hidden="1" x14ac:dyDescent="0.25">
      <c r="B2136" s="187" t="s">
        <v>4175</v>
      </c>
      <c r="C2136" s="188" t="s">
        <v>4176</v>
      </c>
      <c r="D2136" s="187" t="s">
        <v>2285</v>
      </c>
      <c r="E2136" s="180"/>
      <c r="F2136" s="189"/>
    </row>
    <row r="2137" spans="2:6" ht="15" hidden="1" x14ac:dyDescent="0.25">
      <c r="B2137" s="187" t="s">
        <v>4177</v>
      </c>
      <c r="C2137" s="188" t="s">
        <v>4178</v>
      </c>
      <c r="D2137" s="187" t="s">
        <v>2285</v>
      </c>
      <c r="E2137" s="180"/>
      <c r="F2137" s="189"/>
    </row>
    <row r="2138" spans="2:6" ht="15" hidden="1" x14ac:dyDescent="0.25">
      <c r="B2138" s="187" t="s">
        <v>4179</v>
      </c>
      <c r="C2138" s="188" t="s">
        <v>4180</v>
      </c>
      <c r="D2138" s="187" t="s">
        <v>2285</v>
      </c>
      <c r="E2138" s="180"/>
      <c r="F2138" s="189"/>
    </row>
    <row r="2139" spans="2:6" ht="15" hidden="1" x14ac:dyDescent="0.25">
      <c r="B2139" s="187" t="s">
        <v>4181</v>
      </c>
      <c r="C2139" s="188" t="s">
        <v>4182</v>
      </c>
      <c r="D2139" s="187" t="s">
        <v>2285</v>
      </c>
      <c r="E2139" s="180"/>
      <c r="F2139" s="189"/>
    </row>
    <row r="2140" spans="2:6" ht="15" hidden="1" x14ac:dyDescent="0.25">
      <c r="B2140" s="187" t="s">
        <v>4183</v>
      </c>
      <c r="C2140" s="188" t="s">
        <v>4184</v>
      </c>
      <c r="D2140" s="187" t="s">
        <v>2285</v>
      </c>
      <c r="E2140" s="180"/>
      <c r="F2140" s="189"/>
    </row>
    <row r="2141" spans="2:6" ht="15" hidden="1" x14ac:dyDescent="0.25">
      <c r="B2141" s="187" t="s">
        <v>4185</v>
      </c>
      <c r="C2141" s="188" t="s">
        <v>4186</v>
      </c>
      <c r="D2141" s="187" t="s">
        <v>2285</v>
      </c>
      <c r="E2141" s="180"/>
      <c r="F2141" s="189"/>
    </row>
    <row r="2142" spans="2:6" ht="15" hidden="1" x14ac:dyDescent="0.25">
      <c r="B2142" s="187" t="s">
        <v>4187</v>
      </c>
      <c r="C2142" s="188" t="s">
        <v>4188</v>
      </c>
      <c r="D2142" s="187" t="s">
        <v>2285</v>
      </c>
      <c r="E2142" s="180"/>
      <c r="F2142" s="189"/>
    </row>
    <row r="2143" spans="2:6" ht="15" hidden="1" x14ac:dyDescent="0.25">
      <c r="B2143" s="187" t="s">
        <v>4189</v>
      </c>
      <c r="C2143" s="188" t="s">
        <v>4190</v>
      </c>
      <c r="D2143" s="187" t="s">
        <v>2285</v>
      </c>
      <c r="E2143" s="180"/>
      <c r="F2143" s="189"/>
    </row>
    <row r="2144" spans="2:6" ht="15" hidden="1" x14ac:dyDescent="0.25">
      <c r="B2144" s="187" t="s">
        <v>4191</v>
      </c>
      <c r="C2144" s="188" t="s">
        <v>4192</v>
      </c>
      <c r="D2144" s="187" t="s">
        <v>2285</v>
      </c>
      <c r="E2144" s="180"/>
      <c r="F2144" s="189"/>
    </row>
    <row r="2145" spans="2:6" ht="15" hidden="1" x14ac:dyDescent="0.25">
      <c r="B2145" s="187" t="s">
        <v>4193</v>
      </c>
      <c r="C2145" s="188" t="s">
        <v>4194</v>
      </c>
      <c r="D2145" s="187" t="s">
        <v>2285</v>
      </c>
      <c r="E2145" s="180"/>
      <c r="F2145" s="189"/>
    </row>
    <row r="2146" spans="2:6" ht="15" hidden="1" x14ac:dyDescent="0.25">
      <c r="B2146" s="187" t="s">
        <v>4195</v>
      </c>
      <c r="C2146" s="188" t="s">
        <v>4196</v>
      </c>
      <c r="D2146" s="187" t="s">
        <v>2285</v>
      </c>
      <c r="E2146" s="180"/>
      <c r="F2146" s="189"/>
    </row>
    <row r="2147" spans="2:6" ht="15" hidden="1" x14ac:dyDescent="0.25">
      <c r="B2147" s="187" t="s">
        <v>4197</v>
      </c>
      <c r="C2147" s="188" t="s">
        <v>4198</v>
      </c>
      <c r="D2147" s="187" t="s">
        <v>2285</v>
      </c>
      <c r="E2147" s="180"/>
      <c r="F2147" s="189"/>
    </row>
    <row r="2148" spans="2:6" ht="15" hidden="1" x14ac:dyDescent="0.25">
      <c r="B2148" s="187" t="s">
        <v>4199</v>
      </c>
      <c r="C2148" s="188" t="s">
        <v>4200</v>
      </c>
      <c r="D2148" s="187" t="s">
        <v>2285</v>
      </c>
      <c r="E2148" s="180"/>
      <c r="F2148" s="189"/>
    </row>
    <row r="2149" spans="2:6" ht="15" hidden="1" x14ac:dyDescent="0.25">
      <c r="B2149" s="187" t="s">
        <v>4201</v>
      </c>
      <c r="C2149" s="188" t="s">
        <v>4202</v>
      </c>
      <c r="D2149" s="187" t="s">
        <v>2285</v>
      </c>
      <c r="E2149" s="180"/>
      <c r="F2149" s="189"/>
    </row>
    <row r="2150" spans="2:6" ht="15" hidden="1" x14ac:dyDescent="0.25">
      <c r="B2150" s="187" t="s">
        <v>4203</v>
      </c>
      <c r="C2150" s="188" t="s">
        <v>4204</v>
      </c>
      <c r="D2150" s="187" t="s">
        <v>2285</v>
      </c>
      <c r="E2150" s="180"/>
      <c r="F2150" s="189"/>
    </row>
    <row r="2151" spans="2:6" ht="15" hidden="1" x14ac:dyDescent="0.25">
      <c r="B2151" s="187" t="s">
        <v>4205</v>
      </c>
      <c r="C2151" s="188" t="s">
        <v>4206</v>
      </c>
      <c r="D2151" s="187" t="s">
        <v>2285</v>
      </c>
      <c r="E2151" s="180"/>
      <c r="F2151" s="189"/>
    </row>
    <row r="2152" spans="2:6" ht="15" hidden="1" x14ac:dyDescent="0.25">
      <c r="B2152" s="187" t="s">
        <v>4207</v>
      </c>
      <c r="C2152" s="188" t="s">
        <v>4208</v>
      </c>
      <c r="D2152" s="187" t="s">
        <v>2285</v>
      </c>
      <c r="E2152" s="180"/>
      <c r="F2152" s="189"/>
    </row>
    <row r="2153" spans="2:6" ht="15" hidden="1" x14ac:dyDescent="0.25">
      <c r="B2153" s="187" t="s">
        <v>4209</v>
      </c>
      <c r="C2153" s="188" t="s">
        <v>4210</v>
      </c>
      <c r="D2153" s="187" t="s">
        <v>4211</v>
      </c>
      <c r="E2153" s="180"/>
      <c r="F2153" s="189"/>
    </row>
    <row r="2154" spans="2:6" ht="15" hidden="1" x14ac:dyDescent="0.25">
      <c r="B2154" s="187" t="s">
        <v>4212</v>
      </c>
      <c r="C2154" s="188" t="s">
        <v>4213</v>
      </c>
      <c r="D2154" s="187" t="s">
        <v>4214</v>
      </c>
      <c r="E2154" s="180"/>
      <c r="F2154" s="189"/>
    </row>
    <row r="2155" spans="2:6" ht="15" hidden="1" x14ac:dyDescent="0.25">
      <c r="B2155" s="187" t="s">
        <v>4215</v>
      </c>
      <c r="C2155" s="188" t="s">
        <v>4216</v>
      </c>
      <c r="D2155" s="187" t="s">
        <v>2300</v>
      </c>
      <c r="E2155" s="180"/>
      <c r="F2155" s="189"/>
    </row>
    <row r="2156" spans="2:6" ht="15" hidden="1" x14ac:dyDescent="0.25">
      <c r="B2156" s="187" t="s">
        <v>4217</v>
      </c>
      <c r="C2156" s="188" t="s">
        <v>4218</v>
      </c>
      <c r="D2156" s="187" t="s">
        <v>2270</v>
      </c>
      <c r="E2156" s="180"/>
      <c r="F2156" s="189"/>
    </row>
    <row r="2157" spans="2:6" ht="15" hidden="1" x14ac:dyDescent="0.25">
      <c r="B2157" s="187" t="s">
        <v>4219</v>
      </c>
      <c r="C2157" s="188" t="s">
        <v>4220</v>
      </c>
      <c r="D2157" s="187" t="s">
        <v>1231</v>
      </c>
      <c r="E2157" s="180"/>
      <c r="F2157" s="189"/>
    </row>
    <row r="2158" spans="2:6" ht="15" hidden="1" x14ac:dyDescent="0.25">
      <c r="B2158" s="187" t="s">
        <v>4221</v>
      </c>
      <c r="C2158" s="188" t="s">
        <v>2975</v>
      </c>
      <c r="D2158" s="187" t="s">
        <v>4222</v>
      </c>
      <c r="E2158" s="180"/>
      <c r="F2158" s="189"/>
    </row>
    <row r="2159" spans="2:6" ht="15" hidden="1" x14ac:dyDescent="0.25">
      <c r="B2159" s="187" t="s">
        <v>4223</v>
      </c>
      <c r="C2159" s="188" t="s">
        <v>4224</v>
      </c>
      <c r="D2159" s="187" t="s">
        <v>2923</v>
      </c>
      <c r="E2159" s="180"/>
      <c r="F2159" s="189"/>
    </row>
    <row r="2160" spans="2:6" ht="15" hidden="1" x14ac:dyDescent="0.25">
      <c r="B2160" s="187" t="s">
        <v>4225</v>
      </c>
      <c r="C2160" s="188" t="s">
        <v>4226</v>
      </c>
      <c r="D2160" s="187" t="s">
        <v>2923</v>
      </c>
      <c r="E2160" s="180"/>
      <c r="F2160" s="189"/>
    </row>
    <row r="2161" spans="2:6" ht="15" hidden="1" x14ac:dyDescent="0.25">
      <c r="B2161" s="187" t="s">
        <v>4227</v>
      </c>
      <c r="C2161" s="188" t="s">
        <v>4228</v>
      </c>
      <c r="D2161" s="187" t="s">
        <v>2923</v>
      </c>
      <c r="E2161" s="180"/>
      <c r="F2161" s="189"/>
    </row>
    <row r="2162" spans="2:6" ht="15" hidden="1" x14ac:dyDescent="0.25">
      <c r="B2162" s="187" t="s">
        <v>4229</v>
      </c>
      <c r="C2162" s="188" t="s">
        <v>4230</v>
      </c>
      <c r="D2162" s="187" t="s">
        <v>4231</v>
      </c>
      <c r="E2162" s="180"/>
      <c r="F2162" s="189"/>
    </row>
    <row r="2163" spans="2:6" ht="15" hidden="1" x14ac:dyDescent="0.25">
      <c r="B2163" s="187" t="s">
        <v>4232</v>
      </c>
      <c r="C2163" s="188" t="s">
        <v>4233</v>
      </c>
      <c r="D2163" s="187" t="s">
        <v>4234</v>
      </c>
      <c r="E2163" s="180"/>
      <c r="F2163" s="189"/>
    </row>
    <row r="2164" spans="2:6" ht="15" hidden="1" x14ac:dyDescent="0.25">
      <c r="B2164" s="187" t="s">
        <v>4235</v>
      </c>
      <c r="C2164" s="188" t="s">
        <v>4236</v>
      </c>
      <c r="D2164" s="187" t="s">
        <v>4214</v>
      </c>
      <c r="E2164" s="180"/>
      <c r="F2164" s="189"/>
    </row>
    <row r="2165" spans="2:6" ht="15" hidden="1" x14ac:dyDescent="0.25">
      <c r="B2165" s="187" t="s">
        <v>4237</v>
      </c>
      <c r="C2165" s="188" t="s">
        <v>4238</v>
      </c>
      <c r="D2165" s="187" t="s">
        <v>4239</v>
      </c>
      <c r="E2165" s="180"/>
      <c r="F2165" s="189"/>
    </row>
    <row r="2166" spans="2:6" ht="15" hidden="1" x14ac:dyDescent="0.25">
      <c r="B2166" s="187" t="s">
        <v>4240</v>
      </c>
      <c r="C2166" s="188" t="s">
        <v>4241</v>
      </c>
      <c r="D2166" s="187" t="s">
        <v>4242</v>
      </c>
      <c r="E2166" s="180"/>
      <c r="F2166" s="189"/>
    </row>
    <row r="2167" spans="2:6" ht="15" hidden="1" x14ac:dyDescent="0.25">
      <c r="B2167" s="187" t="s">
        <v>4243</v>
      </c>
      <c r="C2167" s="188" t="s">
        <v>4241</v>
      </c>
      <c r="D2167" s="187" t="s">
        <v>4242</v>
      </c>
      <c r="E2167" s="180"/>
      <c r="F2167" s="189"/>
    </row>
    <row r="2168" spans="2:6" ht="15" hidden="1" x14ac:dyDescent="0.25">
      <c r="B2168" s="187" t="s">
        <v>4244</v>
      </c>
      <c r="C2168" s="188" t="s">
        <v>4241</v>
      </c>
      <c r="D2168" s="187" t="s">
        <v>4242</v>
      </c>
      <c r="E2168" s="180"/>
      <c r="F2168" s="189"/>
    </row>
    <row r="2169" spans="2:6" ht="15" hidden="1" x14ac:dyDescent="0.25">
      <c r="B2169" s="187" t="s">
        <v>4245</v>
      </c>
      <c r="C2169" s="188" t="s">
        <v>4241</v>
      </c>
      <c r="D2169" s="187" t="s">
        <v>4242</v>
      </c>
      <c r="E2169" s="180"/>
      <c r="F2169" s="189"/>
    </row>
    <row r="2170" spans="2:6" ht="15" hidden="1" x14ac:dyDescent="0.25">
      <c r="B2170" s="187" t="s">
        <v>4246</v>
      </c>
      <c r="C2170" s="188" t="s">
        <v>4241</v>
      </c>
      <c r="D2170" s="187" t="s">
        <v>4242</v>
      </c>
      <c r="E2170" s="180"/>
      <c r="F2170" s="189"/>
    </row>
    <row r="2171" spans="2:6" ht="15" hidden="1" x14ac:dyDescent="0.25">
      <c r="B2171" s="187" t="s">
        <v>4247</v>
      </c>
      <c r="C2171" s="188" t="s">
        <v>4241</v>
      </c>
      <c r="D2171" s="187" t="s">
        <v>4242</v>
      </c>
      <c r="E2171" s="180"/>
      <c r="F2171" s="189"/>
    </row>
    <row r="2172" spans="2:6" ht="15" hidden="1" x14ac:dyDescent="0.25">
      <c r="B2172" s="187" t="s">
        <v>4248</v>
      </c>
      <c r="C2172" s="188" t="s">
        <v>4241</v>
      </c>
      <c r="D2172" s="187" t="s">
        <v>4242</v>
      </c>
      <c r="E2172" s="180"/>
      <c r="F2172" s="189"/>
    </row>
    <row r="2173" spans="2:6" ht="15" hidden="1" x14ac:dyDescent="0.25">
      <c r="B2173" s="187" t="s">
        <v>4249</v>
      </c>
      <c r="C2173" s="188" t="s">
        <v>4241</v>
      </c>
      <c r="D2173" s="187" t="s">
        <v>4242</v>
      </c>
      <c r="E2173" s="180"/>
      <c r="F2173" s="189"/>
    </row>
    <row r="2174" spans="2:6" ht="15" hidden="1" x14ac:dyDescent="0.25">
      <c r="B2174" s="187" t="s">
        <v>4250</v>
      </c>
      <c r="C2174" s="188" t="s">
        <v>4241</v>
      </c>
      <c r="D2174" s="187" t="s">
        <v>4242</v>
      </c>
      <c r="E2174" s="180"/>
      <c r="F2174" s="189"/>
    </row>
    <row r="2175" spans="2:6" ht="15" hidden="1" x14ac:dyDescent="0.25">
      <c r="B2175" s="187" t="s">
        <v>4251</v>
      </c>
      <c r="C2175" s="188" t="s">
        <v>4241</v>
      </c>
      <c r="D2175" s="187" t="s">
        <v>4242</v>
      </c>
      <c r="E2175" s="180"/>
      <c r="F2175" s="189"/>
    </row>
    <row r="2176" spans="2:6" ht="15" hidden="1" x14ac:dyDescent="0.25">
      <c r="B2176" s="187" t="s">
        <v>4252</v>
      </c>
      <c r="C2176" s="188" t="s">
        <v>4241</v>
      </c>
      <c r="D2176" s="187" t="s">
        <v>4242</v>
      </c>
      <c r="E2176" s="180"/>
      <c r="F2176" s="189"/>
    </row>
    <row r="2177" spans="2:6" ht="15" hidden="1" x14ac:dyDescent="0.25">
      <c r="B2177" s="187" t="s">
        <v>4253</v>
      </c>
      <c r="C2177" s="188" t="s">
        <v>4241</v>
      </c>
      <c r="D2177" s="187" t="s">
        <v>4242</v>
      </c>
      <c r="E2177" s="180"/>
      <c r="F2177" s="189"/>
    </row>
    <row r="2178" spans="2:6" ht="15" hidden="1" x14ac:dyDescent="0.25">
      <c r="B2178" s="187" t="s">
        <v>4254</v>
      </c>
      <c r="C2178" s="188" t="s">
        <v>4241</v>
      </c>
      <c r="D2178" s="187" t="s">
        <v>4242</v>
      </c>
      <c r="E2178" s="180"/>
      <c r="F2178" s="189"/>
    </row>
    <row r="2179" spans="2:6" ht="15" hidden="1" x14ac:dyDescent="0.25">
      <c r="B2179" s="187" t="s">
        <v>4255</v>
      </c>
      <c r="C2179" s="188" t="s">
        <v>4241</v>
      </c>
      <c r="D2179" s="187" t="s">
        <v>4242</v>
      </c>
      <c r="E2179" s="180"/>
      <c r="F2179" s="189"/>
    </row>
    <row r="2180" spans="2:6" ht="15" hidden="1" x14ac:dyDescent="0.25">
      <c r="B2180" s="187" t="s">
        <v>4256</v>
      </c>
      <c r="C2180" s="188" t="s">
        <v>4241</v>
      </c>
      <c r="D2180" s="187" t="s">
        <v>4242</v>
      </c>
      <c r="E2180" s="180"/>
      <c r="F2180" s="189"/>
    </row>
    <row r="2181" spans="2:6" ht="15" hidden="1" x14ac:dyDescent="0.25">
      <c r="B2181" s="187" t="s">
        <v>4257</v>
      </c>
      <c r="C2181" s="188" t="s">
        <v>4241</v>
      </c>
      <c r="D2181" s="187" t="s">
        <v>4242</v>
      </c>
      <c r="E2181" s="180"/>
      <c r="F2181" s="189"/>
    </row>
    <row r="2182" spans="2:6" ht="15" hidden="1" x14ac:dyDescent="0.25">
      <c r="B2182" s="187" t="s">
        <v>4258</v>
      </c>
      <c r="C2182" s="188" t="s">
        <v>4241</v>
      </c>
      <c r="D2182" s="187" t="s">
        <v>4242</v>
      </c>
      <c r="E2182" s="180"/>
      <c r="F2182" s="189"/>
    </row>
    <row r="2183" spans="2:6" ht="15" hidden="1" x14ac:dyDescent="0.25">
      <c r="B2183" s="187" t="s">
        <v>4259</v>
      </c>
      <c r="C2183" s="188" t="s">
        <v>4241</v>
      </c>
      <c r="D2183" s="187" t="s">
        <v>4242</v>
      </c>
      <c r="E2183" s="180"/>
      <c r="F2183" s="189"/>
    </row>
    <row r="2184" spans="2:6" ht="15" hidden="1" x14ac:dyDescent="0.25">
      <c r="B2184" s="187" t="s">
        <v>4260</v>
      </c>
      <c r="C2184" s="188" t="s">
        <v>4241</v>
      </c>
      <c r="D2184" s="187" t="s">
        <v>4242</v>
      </c>
      <c r="E2184" s="180"/>
      <c r="F2184" s="189"/>
    </row>
    <row r="2185" spans="2:6" ht="15" hidden="1" x14ac:dyDescent="0.25">
      <c r="B2185" s="187" t="s">
        <v>4261</v>
      </c>
      <c r="C2185" s="188" t="s">
        <v>4241</v>
      </c>
      <c r="D2185" s="187" t="s">
        <v>4242</v>
      </c>
      <c r="E2185" s="180"/>
      <c r="F2185" s="189"/>
    </row>
    <row r="2186" spans="2:6" ht="15" hidden="1" x14ac:dyDescent="0.25">
      <c r="B2186" s="187" t="s">
        <v>4262</v>
      </c>
      <c r="C2186" s="188" t="s">
        <v>4241</v>
      </c>
      <c r="D2186" s="187" t="s">
        <v>4242</v>
      </c>
      <c r="E2186" s="180"/>
      <c r="F2186" s="189"/>
    </row>
    <row r="2187" spans="2:6" ht="15" hidden="1" x14ac:dyDescent="0.25">
      <c r="B2187" s="187" t="s">
        <v>4263</v>
      </c>
      <c r="C2187" s="188" t="s">
        <v>4241</v>
      </c>
      <c r="D2187" s="187" t="s">
        <v>4242</v>
      </c>
      <c r="E2187" s="180"/>
      <c r="F2187" s="189"/>
    </row>
    <row r="2188" spans="2:6" ht="15" hidden="1" x14ac:dyDescent="0.25">
      <c r="B2188" s="187" t="s">
        <v>4264</v>
      </c>
      <c r="C2188" s="188" t="s">
        <v>4241</v>
      </c>
      <c r="D2188" s="187" t="s">
        <v>4242</v>
      </c>
      <c r="E2188" s="180"/>
      <c r="F2188" s="189"/>
    </row>
    <row r="2189" spans="2:6" ht="15" hidden="1" x14ac:dyDescent="0.25">
      <c r="B2189" s="187" t="s">
        <v>4265</v>
      </c>
      <c r="C2189" s="188" t="s">
        <v>4241</v>
      </c>
      <c r="D2189" s="187" t="s">
        <v>4242</v>
      </c>
      <c r="E2189" s="180"/>
      <c r="F2189" s="189"/>
    </row>
    <row r="2190" spans="2:6" ht="15" hidden="1" x14ac:dyDescent="0.25">
      <c r="B2190" s="187" t="s">
        <v>4266</v>
      </c>
      <c r="C2190" s="188" t="s">
        <v>4241</v>
      </c>
      <c r="D2190" s="187" t="s">
        <v>4242</v>
      </c>
      <c r="E2190" s="180"/>
      <c r="F2190" s="189"/>
    </row>
    <row r="2191" spans="2:6" ht="15" hidden="1" x14ac:dyDescent="0.25">
      <c r="B2191" s="187" t="s">
        <v>4267</v>
      </c>
      <c r="C2191" s="188" t="s">
        <v>4268</v>
      </c>
      <c r="D2191" s="187" t="s">
        <v>4269</v>
      </c>
      <c r="E2191" s="180"/>
      <c r="F2191" s="189"/>
    </row>
    <row r="2192" spans="2:6" ht="15" hidden="1" x14ac:dyDescent="0.25">
      <c r="B2192" s="187" t="s">
        <v>4270</v>
      </c>
      <c r="C2192" s="188" t="s">
        <v>4271</v>
      </c>
      <c r="D2192" s="187" t="s">
        <v>4272</v>
      </c>
      <c r="E2192" s="180"/>
      <c r="F2192" s="189"/>
    </row>
    <row r="2193" spans="2:6" ht="15" hidden="1" x14ac:dyDescent="0.25">
      <c r="B2193" s="187" t="s">
        <v>4273</v>
      </c>
      <c r="C2193" s="188" t="s">
        <v>4274</v>
      </c>
      <c r="D2193" s="187" t="s">
        <v>4275</v>
      </c>
      <c r="E2193" s="180"/>
      <c r="F2193" s="189"/>
    </row>
    <row r="2194" spans="2:6" ht="15" hidden="1" x14ac:dyDescent="0.25">
      <c r="B2194" s="187" t="s">
        <v>4276</v>
      </c>
      <c r="C2194" s="188" t="s">
        <v>4277</v>
      </c>
      <c r="D2194" s="187" t="s">
        <v>4278</v>
      </c>
      <c r="E2194" s="180"/>
      <c r="F2194" s="189"/>
    </row>
    <row r="2195" spans="2:6" ht="15" hidden="1" x14ac:dyDescent="0.25">
      <c r="B2195" s="187" t="s">
        <v>4279</v>
      </c>
      <c r="C2195" s="188" t="s">
        <v>4280</v>
      </c>
      <c r="D2195" s="187" t="s">
        <v>4281</v>
      </c>
      <c r="E2195" s="180"/>
      <c r="F2195" s="189"/>
    </row>
    <row r="2196" spans="2:6" ht="15" hidden="1" x14ac:dyDescent="0.25">
      <c r="B2196" s="187" t="s">
        <v>4282</v>
      </c>
      <c r="C2196" s="188" t="s">
        <v>4283</v>
      </c>
      <c r="D2196" s="187" t="s">
        <v>4284</v>
      </c>
      <c r="E2196" s="180"/>
      <c r="F2196" s="189"/>
    </row>
    <row r="2197" spans="2:6" ht="15" hidden="1" x14ac:dyDescent="0.25">
      <c r="B2197" s="187" t="s">
        <v>4285</v>
      </c>
      <c r="C2197" s="188" t="s">
        <v>4286</v>
      </c>
      <c r="D2197" s="187" t="s">
        <v>4284</v>
      </c>
      <c r="E2197" s="180"/>
      <c r="F2197" s="189"/>
    </row>
    <row r="2198" spans="2:6" ht="15" hidden="1" x14ac:dyDescent="0.25">
      <c r="B2198" s="187" t="s">
        <v>4287</v>
      </c>
      <c r="C2198" s="188" t="s">
        <v>4288</v>
      </c>
      <c r="D2198" s="187" t="s">
        <v>4284</v>
      </c>
      <c r="E2198" s="180"/>
      <c r="F2198" s="189"/>
    </row>
    <row r="2199" spans="2:6" ht="15" hidden="1" x14ac:dyDescent="0.25">
      <c r="B2199" s="187" t="s">
        <v>4289</v>
      </c>
      <c r="C2199" s="188" t="s">
        <v>4290</v>
      </c>
      <c r="D2199" s="187" t="s">
        <v>4284</v>
      </c>
      <c r="E2199" s="180"/>
      <c r="F2199" s="189"/>
    </row>
    <row r="2200" spans="2:6" ht="15" hidden="1" x14ac:dyDescent="0.25">
      <c r="B2200" s="187" t="s">
        <v>4291</v>
      </c>
      <c r="C2200" s="188" t="s">
        <v>4292</v>
      </c>
      <c r="D2200" s="187" t="s">
        <v>4293</v>
      </c>
      <c r="E2200" s="180"/>
      <c r="F2200" s="189"/>
    </row>
    <row r="2201" spans="2:6" ht="15" hidden="1" x14ac:dyDescent="0.25">
      <c r="B2201" s="187" t="s">
        <v>4294</v>
      </c>
      <c r="C2201" s="188" t="s">
        <v>4295</v>
      </c>
      <c r="D2201" s="187" t="s">
        <v>4284</v>
      </c>
      <c r="E2201" s="180"/>
      <c r="F2201" s="189"/>
    </row>
    <row r="2202" spans="2:6" ht="15" hidden="1" x14ac:dyDescent="0.25">
      <c r="B2202" s="187" t="s">
        <v>4296</v>
      </c>
      <c r="C2202" s="188" t="s">
        <v>4297</v>
      </c>
      <c r="D2202" s="187" t="s">
        <v>4284</v>
      </c>
      <c r="E2202" s="180"/>
      <c r="F2202" s="189"/>
    </row>
    <row r="2203" spans="2:6" ht="15" hidden="1" x14ac:dyDescent="0.25">
      <c r="B2203" s="187" t="s">
        <v>4298</v>
      </c>
      <c r="C2203" s="188" t="s">
        <v>4299</v>
      </c>
      <c r="D2203" s="187" t="s">
        <v>4300</v>
      </c>
      <c r="E2203" s="180"/>
      <c r="F2203" s="189"/>
    </row>
    <row r="2204" spans="2:6" ht="15" hidden="1" x14ac:dyDescent="0.25">
      <c r="B2204" s="187" t="s">
        <v>4301</v>
      </c>
      <c r="C2204" s="188" t="s">
        <v>4302</v>
      </c>
      <c r="D2204" s="187" t="s">
        <v>4284</v>
      </c>
      <c r="E2204" s="180"/>
      <c r="F2204" s="189"/>
    </row>
    <row r="2205" spans="2:6" ht="15" hidden="1" x14ac:dyDescent="0.25">
      <c r="B2205" s="187" t="s">
        <v>4303</v>
      </c>
      <c r="C2205" s="188" t="s">
        <v>4304</v>
      </c>
      <c r="D2205" s="187" t="s">
        <v>4305</v>
      </c>
      <c r="E2205" s="180"/>
      <c r="F2205" s="189"/>
    </row>
    <row r="2206" spans="2:6" ht="15" hidden="1" x14ac:dyDescent="0.25">
      <c r="B2206" s="187" t="s">
        <v>4306</v>
      </c>
      <c r="C2206" s="188" t="s">
        <v>4307</v>
      </c>
      <c r="D2206" s="187" t="s">
        <v>4305</v>
      </c>
      <c r="E2206" s="180"/>
      <c r="F2206" s="189"/>
    </row>
    <row r="2207" spans="2:6" ht="15" hidden="1" x14ac:dyDescent="0.25">
      <c r="B2207" s="187" t="s">
        <v>4308</v>
      </c>
      <c r="C2207" s="188" t="s">
        <v>4309</v>
      </c>
      <c r="D2207" s="187" t="s">
        <v>4310</v>
      </c>
      <c r="E2207" s="180"/>
      <c r="F2207" s="189"/>
    </row>
    <row r="2208" spans="2:6" ht="15" hidden="1" x14ac:dyDescent="0.25">
      <c r="B2208" s="187" t="s">
        <v>4311</v>
      </c>
      <c r="C2208" s="188" t="s">
        <v>4312</v>
      </c>
      <c r="D2208" s="187" t="s">
        <v>4310</v>
      </c>
      <c r="E2208" s="180"/>
      <c r="F2208" s="189"/>
    </row>
    <row r="2209" spans="2:6" ht="15" hidden="1" x14ac:dyDescent="0.25">
      <c r="B2209" s="187" t="s">
        <v>4313</v>
      </c>
      <c r="C2209" s="188" t="s">
        <v>4314</v>
      </c>
      <c r="D2209" s="187" t="s">
        <v>4310</v>
      </c>
      <c r="E2209" s="180"/>
      <c r="F2209" s="189"/>
    </row>
    <row r="2210" spans="2:6" ht="15" hidden="1" x14ac:dyDescent="0.25">
      <c r="B2210" s="187" t="s">
        <v>4315</v>
      </c>
      <c r="C2210" s="188" t="s">
        <v>4316</v>
      </c>
      <c r="D2210" s="187" t="s">
        <v>4310</v>
      </c>
      <c r="E2210" s="180"/>
      <c r="F2210" s="206"/>
    </row>
    <row r="2211" spans="2:6" ht="15" hidden="1" x14ac:dyDescent="0.25">
      <c r="B2211" s="187" t="s">
        <v>4317</v>
      </c>
      <c r="C2211" s="188" t="s">
        <v>4318</v>
      </c>
      <c r="D2211" s="187" t="s">
        <v>4310</v>
      </c>
      <c r="E2211" s="180"/>
      <c r="F2211" s="206"/>
    </row>
    <row r="2212" spans="2:6" ht="15" hidden="1" x14ac:dyDescent="0.25">
      <c r="B2212" s="187" t="s">
        <v>4319</v>
      </c>
      <c r="C2212" s="188" t="s">
        <v>4320</v>
      </c>
      <c r="D2212" s="187" t="s">
        <v>4305</v>
      </c>
      <c r="E2212" s="180"/>
      <c r="F2212" s="206"/>
    </row>
    <row r="2213" spans="2:6" ht="15" hidden="1" x14ac:dyDescent="0.25">
      <c r="B2213" s="187" t="s">
        <v>4321</v>
      </c>
      <c r="C2213" s="188" t="s">
        <v>4322</v>
      </c>
      <c r="D2213" s="187" t="s">
        <v>4305</v>
      </c>
      <c r="E2213" s="180"/>
      <c r="F2213" s="206"/>
    </row>
    <row r="2214" spans="2:6" ht="15" hidden="1" x14ac:dyDescent="0.25">
      <c r="B2214" s="187" t="s">
        <v>4323</v>
      </c>
      <c r="C2214" s="188" t="s">
        <v>4324</v>
      </c>
      <c r="D2214" s="187" t="s">
        <v>4310</v>
      </c>
    </row>
    <row r="2215" spans="2:6" ht="15" hidden="1" x14ac:dyDescent="0.25">
      <c r="B2215" s="187" t="s">
        <v>4325</v>
      </c>
      <c r="C2215" s="188" t="s">
        <v>4326</v>
      </c>
      <c r="D2215" s="187" t="s">
        <v>4310</v>
      </c>
    </row>
    <row r="2216" spans="2:6" ht="15" hidden="1" x14ac:dyDescent="0.25">
      <c r="B2216" s="187" t="s">
        <v>4327</v>
      </c>
      <c r="C2216" s="188" t="s">
        <v>4328</v>
      </c>
      <c r="D2216" s="187" t="s">
        <v>4310</v>
      </c>
    </row>
    <row r="2217" spans="2:6" ht="15" hidden="1" x14ac:dyDescent="0.25">
      <c r="B2217" s="187" t="s">
        <v>4329</v>
      </c>
      <c r="C2217" s="188" t="s">
        <v>4330</v>
      </c>
      <c r="D2217" s="187" t="s">
        <v>4331</v>
      </c>
    </row>
    <row r="2218" spans="2:6" ht="15" hidden="1" x14ac:dyDescent="0.25">
      <c r="B2218" s="187" t="s">
        <v>4332</v>
      </c>
      <c r="C2218" s="188" t="s">
        <v>4333</v>
      </c>
      <c r="D2218" s="187" t="s">
        <v>4305</v>
      </c>
    </row>
    <row r="2219" spans="2:6" ht="15" hidden="1" x14ac:dyDescent="0.25">
      <c r="B2219" s="187" t="s">
        <v>4334</v>
      </c>
      <c r="C2219" s="188" t="s">
        <v>4335</v>
      </c>
      <c r="D2219" s="187" t="s">
        <v>2841</v>
      </c>
    </row>
    <row r="2220" spans="2:6" ht="15" hidden="1" x14ac:dyDescent="0.25">
      <c r="B2220" s="187" t="s">
        <v>4336</v>
      </c>
      <c r="C2220" s="188" t="s">
        <v>4337</v>
      </c>
      <c r="D2220" s="187" t="s">
        <v>2841</v>
      </c>
    </row>
    <row r="2221" spans="2:6" ht="15" hidden="1" x14ac:dyDescent="0.25">
      <c r="B2221" s="187" t="s">
        <v>4338</v>
      </c>
      <c r="C2221" s="188" t="s">
        <v>4339</v>
      </c>
      <c r="D2221" s="187" t="s">
        <v>2841</v>
      </c>
    </row>
    <row r="2222" spans="2:6" ht="15" hidden="1" x14ac:dyDescent="0.25">
      <c r="B2222" s="187" t="s">
        <v>4340</v>
      </c>
      <c r="C2222" s="188" t="s">
        <v>4341</v>
      </c>
      <c r="D2222" s="187" t="s">
        <v>2841</v>
      </c>
    </row>
    <row r="2223" spans="2:6" ht="15" hidden="1" x14ac:dyDescent="0.25">
      <c r="B2223" s="187" t="s">
        <v>4342</v>
      </c>
      <c r="C2223" s="188" t="s">
        <v>4343</v>
      </c>
      <c r="D2223" s="187" t="s">
        <v>2841</v>
      </c>
    </row>
    <row r="2224" spans="2:6" ht="15" hidden="1" x14ac:dyDescent="0.25">
      <c r="B2224" s="187" t="s">
        <v>4344</v>
      </c>
      <c r="C2224" s="188" t="s">
        <v>4345</v>
      </c>
      <c r="D2224" s="187" t="s">
        <v>2841</v>
      </c>
    </row>
    <row r="2225" spans="2:4" ht="15" hidden="1" x14ac:dyDescent="0.25">
      <c r="B2225" s="187" t="s">
        <v>4346</v>
      </c>
      <c r="C2225" s="188" t="s">
        <v>4347</v>
      </c>
      <c r="D2225" s="187" t="s">
        <v>4348</v>
      </c>
    </row>
    <row r="2226" spans="2:4" ht="15" hidden="1" x14ac:dyDescent="0.25">
      <c r="B2226" s="187" t="s">
        <v>4349</v>
      </c>
      <c r="C2226" s="188" t="s">
        <v>4350</v>
      </c>
      <c r="D2226" s="187" t="s">
        <v>4348</v>
      </c>
    </row>
    <row r="2227" spans="2:4" ht="15" hidden="1" x14ac:dyDescent="0.25">
      <c r="B2227" s="187" t="s">
        <v>4351</v>
      </c>
      <c r="C2227" s="188" t="s">
        <v>4352</v>
      </c>
      <c r="D2227" s="187" t="s">
        <v>4353</v>
      </c>
    </row>
    <row r="2228" spans="2:4" ht="15" hidden="1" x14ac:dyDescent="0.25">
      <c r="B2228" s="187" t="s">
        <v>4354</v>
      </c>
      <c r="C2228" s="188" t="s">
        <v>4355</v>
      </c>
      <c r="D2228" s="187" t="s">
        <v>4310</v>
      </c>
    </row>
    <row r="2229" spans="2:4" ht="15" hidden="1" x14ac:dyDescent="0.25">
      <c r="B2229" s="187" t="s">
        <v>4356</v>
      </c>
      <c r="C2229" s="188" t="s">
        <v>4357</v>
      </c>
      <c r="D2229" s="187" t="s">
        <v>4310</v>
      </c>
    </row>
    <row r="2230" spans="2:4" ht="15" hidden="1" x14ac:dyDescent="0.25">
      <c r="B2230" s="187" t="s">
        <v>4358</v>
      </c>
      <c r="C2230" s="188" t="s">
        <v>4359</v>
      </c>
      <c r="D2230" s="187" t="s">
        <v>4360</v>
      </c>
    </row>
    <row r="2231" spans="2:4" ht="15" hidden="1" x14ac:dyDescent="0.25">
      <c r="B2231" s="187" t="s">
        <v>4361</v>
      </c>
      <c r="C2231" s="188" t="s">
        <v>4362</v>
      </c>
      <c r="D2231" s="187" t="s">
        <v>4363</v>
      </c>
    </row>
    <row r="2232" spans="2:4" ht="15" hidden="1" x14ac:dyDescent="0.25">
      <c r="B2232" s="187" t="s">
        <v>4364</v>
      </c>
      <c r="C2232" s="188" t="s">
        <v>4365</v>
      </c>
      <c r="D2232" s="187" t="s">
        <v>4363</v>
      </c>
    </row>
    <row r="2233" spans="2:4" ht="15" hidden="1" x14ac:dyDescent="0.25">
      <c r="B2233" s="187" t="s">
        <v>4366</v>
      </c>
      <c r="C2233" s="188" t="s">
        <v>4367</v>
      </c>
      <c r="D2233" s="187" t="s">
        <v>2872</v>
      </c>
    </row>
    <row r="2234" spans="2:4" ht="15" hidden="1" x14ac:dyDescent="0.25">
      <c r="B2234" s="187" t="s">
        <v>4368</v>
      </c>
      <c r="C2234" s="188" t="s">
        <v>4369</v>
      </c>
      <c r="D2234" s="187" t="s">
        <v>4370</v>
      </c>
    </row>
    <row r="2235" spans="2:4" ht="15" hidden="1" x14ac:dyDescent="0.25">
      <c r="B2235" s="187" t="s">
        <v>4371</v>
      </c>
      <c r="C2235" s="188" t="s">
        <v>4372</v>
      </c>
      <c r="D2235" s="187" t="s">
        <v>4373</v>
      </c>
    </row>
    <row r="2236" spans="2:4" ht="15" hidden="1" x14ac:dyDescent="0.25">
      <c r="B2236" s="187" t="s">
        <v>4374</v>
      </c>
      <c r="C2236" s="188" t="s">
        <v>4375</v>
      </c>
      <c r="D2236" s="187" t="s">
        <v>4376</v>
      </c>
    </row>
    <row r="2237" spans="2:4" ht="15" hidden="1" x14ac:dyDescent="0.25">
      <c r="B2237" s="187" t="s">
        <v>4377</v>
      </c>
      <c r="C2237" s="188" t="s">
        <v>4378</v>
      </c>
      <c r="D2237" s="187" t="s">
        <v>4379</v>
      </c>
    </row>
    <row r="2238" spans="2:4" ht="15" hidden="1" x14ac:dyDescent="0.25">
      <c r="B2238" s="187" t="s">
        <v>4380</v>
      </c>
      <c r="C2238" s="188" t="s">
        <v>4381</v>
      </c>
      <c r="D2238" s="187" t="s">
        <v>4382</v>
      </c>
    </row>
    <row r="2239" spans="2:4" ht="15" hidden="1" x14ac:dyDescent="0.25">
      <c r="B2239" s="187" t="s">
        <v>4383</v>
      </c>
      <c r="C2239" s="188" t="s">
        <v>4384</v>
      </c>
      <c r="D2239" s="187" t="s">
        <v>4385</v>
      </c>
    </row>
    <row r="2240" spans="2:4" ht="15" hidden="1" x14ac:dyDescent="0.25">
      <c r="B2240" s="187" t="s">
        <v>4386</v>
      </c>
      <c r="C2240" s="188" t="s">
        <v>4387</v>
      </c>
      <c r="D2240" s="187" t="s">
        <v>4388</v>
      </c>
    </row>
    <row r="2241" spans="2:4" ht="15" hidden="1" x14ac:dyDescent="0.25">
      <c r="B2241" s="187" t="s">
        <v>4389</v>
      </c>
      <c r="C2241" s="188" t="s">
        <v>4390</v>
      </c>
      <c r="D2241" s="187" t="s">
        <v>4391</v>
      </c>
    </row>
    <row r="2242" spans="2:4" ht="15" hidden="1" x14ac:dyDescent="0.25">
      <c r="B2242" s="187" t="s">
        <v>4392</v>
      </c>
      <c r="C2242" s="188" t="s">
        <v>4393</v>
      </c>
      <c r="D2242" s="187" t="s">
        <v>4394</v>
      </c>
    </row>
    <row r="2243" spans="2:4" ht="15" hidden="1" x14ac:dyDescent="0.25">
      <c r="B2243" s="187" t="s">
        <v>4395</v>
      </c>
      <c r="C2243" s="188" t="s">
        <v>4396</v>
      </c>
      <c r="D2243" s="187" t="s">
        <v>4397</v>
      </c>
    </row>
    <row r="2244" spans="2:4" ht="15" hidden="1" x14ac:dyDescent="0.25">
      <c r="B2244" s="187" t="s">
        <v>4398</v>
      </c>
      <c r="C2244" s="188" t="s">
        <v>4399</v>
      </c>
      <c r="D2244" s="187" t="s">
        <v>4397</v>
      </c>
    </row>
    <row r="2245" spans="2:4" ht="15" hidden="1" x14ac:dyDescent="0.25">
      <c r="B2245" s="187" t="s">
        <v>4400</v>
      </c>
      <c r="C2245" s="188" t="s">
        <v>4401</v>
      </c>
      <c r="D2245" s="187" t="s">
        <v>4397</v>
      </c>
    </row>
    <row r="2246" spans="2:4" ht="15" hidden="1" x14ac:dyDescent="0.25">
      <c r="B2246" s="187" t="s">
        <v>4402</v>
      </c>
      <c r="C2246" s="188" t="s">
        <v>4403</v>
      </c>
      <c r="D2246" s="187" t="s">
        <v>4397</v>
      </c>
    </row>
    <row r="2247" spans="2:4" ht="15" hidden="1" x14ac:dyDescent="0.25">
      <c r="B2247" s="187" t="s">
        <v>4404</v>
      </c>
      <c r="C2247" s="188" t="s">
        <v>4405</v>
      </c>
      <c r="D2247" s="187" t="s">
        <v>4397</v>
      </c>
    </row>
    <row r="2248" spans="2:4" ht="15" hidden="1" x14ac:dyDescent="0.25">
      <c r="B2248" s="187" t="s">
        <v>4406</v>
      </c>
      <c r="C2248" s="188" t="s">
        <v>4407</v>
      </c>
      <c r="D2248" s="187" t="s">
        <v>4408</v>
      </c>
    </row>
    <row r="2249" spans="2:4" ht="15" hidden="1" x14ac:dyDescent="0.25">
      <c r="B2249" s="187" t="s">
        <v>4409</v>
      </c>
      <c r="C2249" s="188" t="s">
        <v>4410</v>
      </c>
      <c r="D2249" s="187" t="s">
        <v>2867</v>
      </c>
    </row>
    <row r="2250" spans="2:4" ht="15" hidden="1" x14ac:dyDescent="0.25">
      <c r="B2250" s="187" t="s">
        <v>4411</v>
      </c>
      <c r="C2250" s="188" t="s">
        <v>4412</v>
      </c>
      <c r="D2250" s="187" t="s">
        <v>2867</v>
      </c>
    </row>
    <row r="2251" spans="2:4" ht="15" hidden="1" x14ac:dyDescent="0.25">
      <c r="B2251" s="187" t="s">
        <v>4413</v>
      </c>
      <c r="C2251" s="188" t="s">
        <v>4414</v>
      </c>
      <c r="D2251" s="187" t="s">
        <v>2867</v>
      </c>
    </row>
    <row r="2252" spans="2:4" ht="15" hidden="1" x14ac:dyDescent="0.25">
      <c r="B2252" s="187" t="s">
        <v>4415</v>
      </c>
      <c r="C2252" s="188" t="s">
        <v>4416</v>
      </c>
      <c r="D2252" s="187" t="s">
        <v>2867</v>
      </c>
    </row>
    <row r="2253" spans="2:4" ht="15" hidden="1" x14ac:dyDescent="0.25">
      <c r="B2253" s="187" t="s">
        <v>4417</v>
      </c>
      <c r="C2253" s="188" t="s">
        <v>4418</v>
      </c>
      <c r="D2253" s="187" t="s">
        <v>2867</v>
      </c>
    </row>
    <row r="2254" spans="2:4" ht="15" hidden="1" x14ac:dyDescent="0.25">
      <c r="B2254" s="187" t="s">
        <v>4419</v>
      </c>
      <c r="C2254" s="188" t="s">
        <v>4420</v>
      </c>
      <c r="D2254" s="187" t="s">
        <v>2867</v>
      </c>
    </row>
    <row r="2255" spans="2:4" ht="15" hidden="1" x14ac:dyDescent="0.25">
      <c r="B2255" s="187" t="s">
        <v>4421</v>
      </c>
      <c r="C2255" s="188" t="s">
        <v>4422</v>
      </c>
      <c r="D2255" s="187" t="s">
        <v>2867</v>
      </c>
    </row>
    <row r="2256" spans="2:4" ht="15" hidden="1" x14ac:dyDescent="0.25">
      <c r="B2256" s="187" t="s">
        <v>4423</v>
      </c>
      <c r="C2256" s="188" t="s">
        <v>4424</v>
      </c>
      <c r="D2256" s="187" t="s">
        <v>4425</v>
      </c>
    </row>
    <row r="2257" spans="2:4" ht="15" hidden="1" x14ac:dyDescent="0.25">
      <c r="B2257" s="187" t="s">
        <v>4426</v>
      </c>
      <c r="C2257" s="188" t="s">
        <v>4427</v>
      </c>
      <c r="D2257" s="187" t="s">
        <v>3026</v>
      </c>
    </row>
    <row r="2258" spans="2:4" ht="15" hidden="1" x14ac:dyDescent="0.25">
      <c r="B2258" s="187" t="s">
        <v>4428</v>
      </c>
      <c r="C2258" s="188" t="s">
        <v>4429</v>
      </c>
      <c r="D2258" s="187" t="s">
        <v>4430</v>
      </c>
    </row>
    <row r="2259" spans="2:4" ht="15" hidden="1" x14ac:dyDescent="0.25">
      <c r="B2259" s="187" t="s">
        <v>4431</v>
      </c>
      <c r="C2259" s="188" t="s">
        <v>4432</v>
      </c>
      <c r="D2259" s="187" t="s">
        <v>4430</v>
      </c>
    </row>
    <row r="2260" spans="2:4" ht="15" hidden="1" x14ac:dyDescent="0.25">
      <c r="B2260" s="187" t="s">
        <v>4433</v>
      </c>
      <c r="C2260" s="188" t="s">
        <v>4434</v>
      </c>
      <c r="D2260" s="187" t="s">
        <v>4430</v>
      </c>
    </row>
    <row r="2261" spans="2:4" ht="15" hidden="1" x14ac:dyDescent="0.25">
      <c r="B2261" s="187" t="s">
        <v>4435</v>
      </c>
      <c r="C2261" s="188" t="s">
        <v>4436</v>
      </c>
      <c r="D2261" s="187" t="s">
        <v>4430</v>
      </c>
    </row>
    <row r="2262" spans="2:4" ht="15" hidden="1" x14ac:dyDescent="0.25">
      <c r="B2262" s="187" t="s">
        <v>4437</v>
      </c>
      <c r="C2262" s="188" t="s">
        <v>4438</v>
      </c>
      <c r="D2262" s="187" t="s">
        <v>2867</v>
      </c>
    </row>
    <row r="2263" spans="2:4" ht="15" hidden="1" x14ac:dyDescent="0.25">
      <c r="B2263" s="187" t="s">
        <v>4439</v>
      </c>
      <c r="C2263" s="188" t="s">
        <v>4440</v>
      </c>
      <c r="D2263" s="187" t="s">
        <v>2835</v>
      </c>
    </row>
    <row r="2264" spans="2:4" ht="15" hidden="1" x14ac:dyDescent="0.25">
      <c r="B2264" s="187" t="s">
        <v>4441</v>
      </c>
      <c r="C2264" s="188" t="s">
        <v>4442</v>
      </c>
      <c r="D2264" s="187" t="s">
        <v>2835</v>
      </c>
    </row>
    <row r="2265" spans="2:4" ht="15" hidden="1" x14ac:dyDescent="0.25">
      <c r="B2265" s="187" t="s">
        <v>4443</v>
      </c>
      <c r="C2265" s="188" t="s">
        <v>4444</v>
      </c>
      <c r="D2265" s="187" t="s">
        <v>2835</v>
      </c>
    </row>
    <row r="2266" spans="2:4" ht="15" hidden="1" x14ac:dyDescent="0.25">
      <c r="B2266" s="187" t="s">
        <v>4445</v>
      </c>
      <c r="C2266" s="188" t="s">
        <v>4446</v>
      </c>
      <c r="D2266" s="187" t="s">
        <v>2835</v>
      </c>
    </row>
    <row r="2267" spans="2:4" ht="15" hidden="1" x14ac:dyDescent="0.25">
      <c r="B2267" s="187" t="s">
        <v>4447</v>
      </c>
      <c r="C2267" s="188" t="s">
        <v>4448</v>
      </c>
      <c r="D2267" s="187" t="s">
        <v>2835</v>
      </c>
    </row>
    <row r="2268" spans="2:4" ht="15" hidden="1" x14ac:dyDescent="0.25">
      <c r="B2268" s="187" t="s">
        <v>4449</v>
      </c>
      <c r="C2268" s="188" t="s">
        <v>4450</v>
      </c>
      <c r="D2268" s="187" t="s">
        <v>2835</v>
      </c>
    </row>
    <row r="2269" spans="2:4" ht="15" hidden="1" x14ac:dyDescent="0.25">
      <c r="B2269" s="187" t="s">
        <v>4451</v>
      </c>
      <c r="C2269" s="188" t="s">
        <v>4452</v>
      </c>
      <c r="D2269" s="187" t="s">
        <v>2835</v>
      </c>
    </row>
    <row r="2270" spans="2:4" ht="15" hidden="1" x14ac:dyDescent="0.25">
      <c r="B2270" s="187" t="s">
        <v>4453</v>
      </c>
      <c r="C2270" s="188" t="s">
        <v>4454</v>
      </c>
      <c r="D2270" s="187" t="s">
        <v>4455</v>
      </c>
    </row>
    <row r="2271" spans="2:4" ht="15" hidden="1" x14ac:dyDescent="0.25">
      <c r="B2271" s="187" t="s">
        <v>4456</v>
      </c>
      <c r="C2271" s="188" t="s">
        <v>4457</v>
      </c>
      <c r="D2271" s="187" t="s">
        <v>4455</v>
      </c>
    </row>
    <row r="2272" spans="2:4" ht="15" hidden="1" x14ac:dyDescent="0.25">
      <c r="B2272" s="187" t="s">
        <v>4458</v>
      </c>
      <c r="C2272" s="188" t="s">
        <v>4459</v>
      </c>
      <c r="D2272" s="187" t="s">
        <v>4455</v>
      </c>
    </row>
    <row r="2273" spans="2:4" ht="15" hidden="1" x14ac:dyDescent="0.25">
      <c r="B2273" s="187" t="s">
        <v>4460</v>
      </c>
      <c r="C2273" s="188" t="s">
        <v>4461</v>
      </c>
      <c r="D2273" s="187" t="s">
        <v>4462</v>
      </c>
    </row>
    <row r="2274" spans="2:4" ht="15" hidden="1" x14ac:dyDescent="0.25">
      <c r="B2274" s="187" t="s">
        <v>4463</v>
      </c>
      <c r="C2274" s="188" t="s">
        <v>4464</v>
      </c>
      <c r="D2274" s="187" t="s">
        <v>4462</v>
      </c>
    </row>
    <row r="2275" spans="2:4" ht="15" hidden="1" x14ac:dyDescent="0.25">
      <c r="B2275" s="187" t="s">
        <v>4465</v>
      </c>
      <c r="C2275" s="188" t="s">
        <v>4466</v>
      </c>
      <c r="D2275" s="187" t="s">
        <v>4467</v>
      </c>
    </row>
    <row r="2276" spans="2:4" ht="15" hidden="1" x14ac:dyDescent="0.25">
      <c r="B2276" s="187" t="s">
        <v>4468</v>
      </c>
      <c r="C2276" s="188" t="s">
        <v>4469</v>
      </c>
      <c r="D2276" s="187" t="s">
        <v>2835</v>
      </c>
    </row>
    <row r="2277" spans="2:4" ht="15" hidden="1" x14ac:dyDescent="0.25">
      <c r="B2277" s="187" t="s">
        <v>4470</v>
      </c>
      <c r="C2277" s="188" t="s">
        <v>4471</v>
      </c>
      <c r="D2277" s="187" t="s">
        <v>2835</v>
      </c>
    </row>
    <row r="2278" spans="2:4" ht="15" hidden="1" x14ac:dyDescent="0.25">
      <c r="B2278" s="187" t="s">
        <v>4472</v>
      </c>
      <c r="C2278" s="188" t="s">
        <v>4473</v>
      </c>
      <c r="D2278" s="187" t="s">
        <v>2872</v>
      </c>
    </row>
    <row r="2279" spans="2:4" ht="15" hidden="1" x14ac:dyDescent="0.25">
      <c r="B2279" s="187" t="s">
        <v>4474</v>
      </c>
      <c r="C2279" s="188" t="s">
        <v>4475</v>
      </c>
      <c r="D2279" s="187" t="s">
        <v>2872</v>
      </c>
    </row>
    <row r="2280" spans="2:4" ht="15" hidden="1" x14ac:dyDescent="0.25">
      <c r="B2280" s="187" t="s">
        <v>4476</v>
      </c>
      <c r="C2280" s="188" t="s">
        <v>4477</v>
      </c>
      <c r="D2280" s="187" t="s">
        <v>2872</v>
      </c>
    </row>
    <row r="2281" spans="2:4" ht="15" hidden="1" x14ac:dyDescent="0.25">
      <c r="B2281" s="187" t="s">
        <v>4478</v>
      </c>
      <c r="C2281" s="188" t="s">
        <v>4479</v>
      </c>
      <c r="D2281" s="187" t="s">
        <v>2872</v>
      </c>
    </row>
    <row r="2282" spans="2:4" ht="15" hidden="1" x14ac:dyDescent="0.25">
      <c r="B2282" s="187" t="s">
        <v>4480</v>
      </c>
      <c r="C2282" s="188" t="s">
        <v>4481</v>
      </c>
      <c r="D2282" s="187" t="s">
        <v>2872</v>
      </c>
    </row>
    <row r="2283" spans="2:4" ht="15" hidden="1" x14ac:dyDescent="0.25">
      <c r="B2283" s="187" t="s">
        <v>4482</v>
      </c>
      <c r="C2283" s="188" t="s">
        <v>4483</v>
      </c>
      <c r="D2283" s="187" t="s">
        <v>2872</v>
      </c>
    </row>
    <row r="2284" spans="2:4" ht="15" hidden="1" x14ac:dyDescent="0.25">
      <c r="B2284" s="187" t="s">
        <v>4484</v>
      </c>
      <c r="C2284" s="188" t="s">
        <v>4485</v>
      </c>
      <c r="D2284" s="187" t="s">
        <v>4486</v>
      </c>
    </row>
    <row r="2285" spans="2:4" ht="15" hidden="1" x14ac:dyDescent="0.25">
      <c r="B2285" s="187" t="s">
        <v>4487</v>
      </c>
      <c r="C2285" s="188" t="s">
        <v>4488</v>
      </c>
      <c r="D2285" s="187" t="s">
        <v>4486</v>
      </c>
    </row>
    <row r="2286" spans="2:4" ht="15" hidden="1" x14ac:dyDescent="0.25">
      <c r="B2286" s="187" t="s">
        <v>4489</v>
      </c>
      <c r="C2286" s="188" t="s">
        <v>4490</v>
      </c>
      <c r="D2286" s="187" t="s">
        <v>2872</v>
      </c>
    </row>
    <row r="2287" spans="2:4" ht="15" hidden="1" x14ac:dyDescent="0.25">
      <c r="B2287" s="187" t="s">
        <v>4491</v>
      </c>
      <c r="C2287" s="188" t="s">
        <v>4492</v>
      </c>
      <c r="D2287" s="187" t="s">
        <v>4353</v>
      </c>
    </row>
    <row r="2288" spans="2:4" ht="15" hidden="1" x14ac:dyDescent="0.25">
      <c r="B2288" s="187" t="s">
        <v>4493</v>
      </c>
      <c r="C2288" s="188" t="s">
        <v>4494</v>
      </c>
      <c r="D2288" s="187" t="s">
        <v>4353</v>
      </c>
    </row>
    <row r="2289" spans="2:4" ht="15" hidden="1" x14ac:dyDescent="0.25">
      <c r="B2289" s="187" t="s">
        <v>4495</v>
      </c>
      <c r="C2289" s="188" t="s">
        <v>4496</v>
      </c>
      <c r="D2289" s="187" t="s">
        <v>4353</v>
      </c>
    </row>
    <row r="2290" spans="2:4" ht="15" hidden="1" x14ac:dyDescent="0.25">
      <c r="B2290" s="187" t="s">
        <v>4497</v>
      </c>
      <c r="C2290" s="188" t="s">
        <v>4498</v>
      </c>
      <c r="D2290" s="187" t="s">
        <v>3058</v>
      </c>
    </row>
    <row r="2291" spans="2:4" ht="15" hidden="1" x14ac:dyDescent="0.25">
      <c r="B2291" s="187" t="s">
        <v>4499</v>
      </c>
      <c r="C2291" s="188" t="s">
        <v>4500</v>
      </c>
      <c r="D2291" s="187" t="s">
        <v>3058</v>
      </c>
    </row>
    <row r="2292" spans="2:4" ht="15" hidden="1" x14ac:dyDescent="0.25">
      <c r="B2292" s="187" t="s">
        <v>4501</v>
      </c>
      <c r="C2292" s="188" t="s">
        <v>4502</v>
      </c>
      <c r="D2292" s="187" t="s">
        <v>3058</v>
      </c>
    </row>
    <row r="2293" spans="2:4" ht="15" hidden="1" x14ac:dyDescent="0.25">
      <c r="B2293" s="187" t="s">
        <v>4503</v>
      </c>
      <c r="C2293" s="188" t="s">
        <v>4504</v>
      </c>
      <c r="D2293" s="187" t="s">
        <v>3058</v>
      </c>
    </row>
    <row r="2294" spans="2:4" ht="15" hidden="1" x14ac:dyDescent="0.25">
      <c r="B2294" s="187" t="s">
        <v>4505</v>
      </c>
      <c r="C2294" s="188" t="s">
        <v>4506</v>
      </c>
      <c r="D2294" s="187" t="s">
        <v>3058</v>
      </c>
    </row>
    <row r="2295" spans="2:4" ht="15" hidden="1" x14ac:dyDescent="0.25">
      <c r="B2295" s="187" t="s">
        <v>4507</v>
      </c>
      <c r="C2295" s="188" t="s">
        <v>4508</v>
      </c>
      <c r="D2295" s="187" t="s">
        <v>3058</v>
      </c>
    </row>
    <row r="2296" spans="2:4" ht="15" hidden="1" x14ac:dyDescent="0.25">
      <c r="B2296" s="187" t="s">
        <v>4509</v>
      </c>
      <c r="C2296" s="188" t="s">
        <v>4510</v>
      </c>
      <c r="D2296" s="187" t="s">
        <v>4511</v>
      </c>
    </row>
    <row r="2297" spans="2:4" ht="15" hidden="1" x14ac:dyDescent="0.25">
      <c r="B2297" s="187" t="s">
        <v>4512</v>
      </c>
      <c r="C2297" s="188" t="s">
        <v>4513</v>
      </c>
      <c r="D2297" s="187" t="s">
        <v>4511</v>
      </c>
    </row>
    <row r="2298" spans="2:4" ht="15" hidden="1" x14ac:dyDescent="0.25">
      <c r="B2298" s="187" t="s">
        <v>4514</v>
      </c>
      <c r="C2298" s="188" t="s">
        <v>4515</v>
      </c>
      <c r="D2298" s="187" t="s">
        <v>4516</v>
      </c>
    </row>
    <row r="2299" spans="2:4" ht="15" hidden="1" x14ac:dyDescent="0.25">
      <c r="B2299" s="187" t="s">
        <v>4517</v>
      </c>
      <c r="C2299" s="188" t="s">
        <v>4518</v>
      </c>
      <c r="D2299" s="187" t="s">
        <v>4516</v>
      </c>
    </row>
    <row r="2300" spans="2:4" ht="15" hidden="1" x14ac:dyDescent="0.25">
      <c r="B2300" s="187" t="s">
        <v>4519</v>
      </c>
      <c r="C2300" s="188" t="s">
        <v>4520</v>
      </c>
      <c r="D2300" s="187" t="s">
        <v>4516</v>
      </c>
    </row>
    <row r="2301" spans="2:4" ht="15" hidden="1" x14ac:dyDescent="0.25">
      <c r="B2301" s="187" t="s">
        <v>4521</v>
      </c>
      <c r="C2301" s="188" t="s">
        <v>4522</v>
      </c>
      <c r="D2301" s="187" t="s">
        <v>4305</v>
      </c>
    </row>
    <row r="2302" spans="2:4" ht="15" hidden="1" x14ac:dyDescent="0.25">
      <c r="B2302" s="187" t="s">
        <v>4523</v>
      </c>
      <c r="C2302" s="188" t="s">
        <v>4524</v>
      </c>
      <c r="D2302" s="187" t="s">
        <v>3051</v>
      </c>
    </row>
    <row r="2303" spans="2:4" ht="15" hidden="1" x14ac:dyDescent="0.25">
      <c r="B2303" s="187" t="s">
        <v>4525</v>
      </c>
      <c r="C2303" s="188" t="s">
        <v>4526</v>
      </c>
      <c r="D2303" s="187" t="s">
        <v>3051</v>
      </c>
    </row>
    <row r="2304" spans="2:4" ht="15" hidden="1" x14ac:dyDescent="0.25">
      <c r="B2304" s="187" t="s">
        <v>4527</v>
      </c>
      <c r="C2304" s="188" t="s">
        <v>4528</v>
      </c>
      <c r="D2304" s="187" t="s">
        <v>4305</v>
      </c>
    </row>
    <row r="2305" spans="2:4" ht="15" hidden="1" x14ac:dyDescent="0.25">
      <c r="B2305" s="187" t="s">
        <v>4529</v>
      </c>
      <c r="C2305" s="188" t="s">
        <v>4530</v>
      </c>
      <c r="D2305" s="187" t="s">
        <v>4486</v>
      </c>
    </row>
    <row r="2306" spans="2:4" ht="15" hidden="1" x14ac:dyDescent="0.25">
      <c r="B2306" s="187" t="s">
        <v>4531</v>
      </c>
      <c r="C2306" s="188" t="s">
        <v>4532</v>
      </c>
      <c r="D2306" s="187" t="s">
        <v>4533</v>
      </c>
    </row>
    <row r="2307" spans="2:4" ht="15" hidden="1" x14ac:dyDescent="0.25">
      <c r="B2307" s="187" t="s">
        <v>4534</v>
      </c>
      <c r="C2307" s="188" t="s">
        <v>4535</v>
      </c>
      <c r="D2307" s="187" t="s">
        <v>4536</v>
      </c>
    </row>
    <row r="2308" spans="2:4" ht="15" hidden="1" x14ac:dyDescent="0.25">
      <c r="B2308" s="187" t="s">
        <v>4537</v>
      </c>
      <c r="C2308" s="188" t="s">
        <v>4538</v>
      </c>
      <c r="D2308" s="187" t="s">
        <v>4536</v>
      </c>
    </row>
    <row r="2309" spans="2:4" ht="15" hidden="1" x14ac:dyDescent="0.25">
      <c r="B2309" s="187" t="s">
        <v>4539</v>
      </c>
      <c r="C2309" s="188" t="s">
        <v>4540</v>
      </c>
      <c r="D2309" s="187" t="s">
        <v>4541</v>
      </c>
    </row>
    <row r="2310" spans="2:4" ht="15" hidden="1" x14ac:dyDescent="0.25">
      <c r="B2310" s="187" t="s">
        <v>4542</v>
      </c>
      <c r="C2310" s="188" t="s">
        <v>4543</v>
      </c>
      <c r="D2310" s="187" t="s">
        <v>4544</v>
      </c>
    </row>
    <row r="2311" spans="2:4" ht="15" hidden="1" x14ac:dyDescent="0.25">
      <c r="B2311" s="187" t="s">
        <v>4545</v>
      </c>
      <c r="C2311" s="188" t="s">
        <v>242</v>
      </c>
      <c r="D2311" s="187" t="s">
        <v>4546</v>
      </c>
    </row>
    <row r="2312" spans="2:4" ht="15" hidden="1" x14ac:dyDescent="0.25">
      <c r="B2312" s="187" t="s">
        <v>4547</v>
      </c>
      <c r="C2312" s="188" t="s">
        <v>4548</v>
      </c>
      <c r="D2312" s="187" t="s">
        <v>4549</v>
      </c>
    </row>
    <row r="2313" spans="2:4" ht="15" hidden="1" x14ac:dyDescent="0.25">
      <c r="B2313" s="187" t="s">
        <v>4550</v>
      </c>
      <c r="C2313" s="188" t="s">
        <v>2975</v>
      </c>
      <c r="D2313" s="187" t="s">
        <v>4551</v>
      </c>
    </row>
    <row r="2314" spans="2:4" ht="15" hidden="1" x14ac:dyDescent="0.25">
      <c r="B2314" s="187" t="s">
        <v>4552</v>
      </c>
      <c r="C2314" s="188" t="s">
        <v>4553</v>
      </c>
      <c r="D2314" s="187" t="s">
        <v>4554</v>
      </c>
    </row>
    <row r="2315" spans="2:4" ht="15" hidden="1" x14ac:dyDescent="0.25">
      <c r="B2315" s="187" t="s">
        <v>27</v>
      </c>
      <c r="C2315" s="188" t="s">
        <v>28</v>
      </c>
      <c r="D2315" s="187" t="s">
        <v>29</v>
      </c>
    </row>
    <row r="2316" spans="2:4" ht="15" hidden="1" x14ac:dyDescent="0.25">
      <c r="B2316" s="187"/>
      <c r="C2316" s="188"/>
      <c r="D2316" s="187"/>
    </row>
    <row r="2317" spans="2:4" ht="15" hidden="1" x14ac:dyDescent="0.25">
      <c r="D2317" s="187"/>
    </row>
    <row r="2318" spans="2:4" ht="15" hidden="1" x14ac:dyDescent="0.25">
      <c r="D2318" s="187"/>
    </row>
    <row r="2319" spans="2:4" ht="15" hidden="1" x14ac:dyDescent="0.25">
      <c r="D2319" s="187"/>
    </row>
    <row r="2320" spans="2:4" ht="15" hidden="1" x14ac:dyDescent="0.25">
      <c r="D2320" s="187"/>
    </row>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sheetData>
  <sheetProtection algorithmName="SHA-512" hashValue="+vTQkaFcSFjdXPmunnaMwbvZOwDPsxnP5+Ti2QgJ3fzTeHCpA9Y+fnGeCYJwHxMHnvqG5bUhKMX+yyUdpH9Rsg==" saltValue="M55PX6EV8zal/cXw57RF3g==" spinCount="100000" sheet="1" selectLockedCells="1"/>
  <autoFilter ref="B39:D2315" xr:uid="{00000000-0009-0000-0000-00000E000000}"/>
  <dataConsolidate/>
  <mergeCells count="86">
    <mergeCell ref="P4:S5"/>
    <mergeCell ref="A5:G5"/>
    <mergeCell ref="A6:G6"/>
    <mergeCell ref="A1:G2"/>
    <mergeCell ref="H1:M1"/>
    <mergeCell ref="O1:S1"/>
    <mergeCell ref="O2:S2"/>
    <mergeCell ref="A3:G3"/>
    <mergeCell ref="H3:S3"/>
    <mergeCell ref="A4:G4"/>
    <mergeCell ref="H4:J5"/>
    <mergeCell ref="K4:M5"/>
    <mergeCell ref="N4:N6"/>
    <mergeCell ref="O4:O6"/>
    <mergeCell ref="A7:B7"/>
    <mergeCell ref="D7:G7"/>
    <mergeCell ref="H7:J7"/>
    <mergeCell ref="K7:M7"/>
    <mergeCell ref="A9:C9"/>
    <mergeCell ref="D9:G9"/>
    <mergeCell ref="D15:F15"/>
    <mergeCell ref="T15:X15"/>
    <mergeCell ref="D16:F16"/>
    <mergeCell ref="O9:S9"/>
    <mergeCell ref="A10:C11"/>
    <mergeCell ref="D10:G11"/>
    <mergeCell ref="H10:K11"/>
    <mergeCell ref="M10:N11"/>
    <mergeCell ref="O10:S11"/>
    <mergeCell ref="A12:S12"/>
    <mergeCell ref="A13:A14"/>
    <mergeCell ref="B13:B14"/>
    <mergeCell ref="C13:C14"/>
    <mergeCell ref="D13:F14"/>
    <mergeCell ref="G13:J13"/>
    <mergeCell ref="K13:O13"/>
    <mergeCell ref="P13:P14"/>
    <mergeCell ref="Q13:Q14"/>
    <mergeCell ref="R13:S13"/>
    <mergeCell ref="H14:J14"/>
    <mergeCell ref="T16:X16"/>
    <mergeCell ref="D18:F18"/>
    <mergeCell ref="T18:X18"/>
    <mergeCell ref="D19:F19"/>
    <mergeCell ref="T19:X19"/>
    <mergeCell ref="D17:F17"/>
    <mergeCell ref="T17:X17"/>
    <mergeCell ref="D20:F20"/>
    <mergeCell ref="T20:X20"/>
    <mergeCell ref="D21:F21"/>
    <mergeCell ref="T21:X21"/>
    <mergeCell ref="D22:F22"/>
    <mergeCell ref="T22:X22"/>
    <mergeCell ref="D23:F23"/>
    <mergeCell ref="T23:X23"/>
    <mergeCell ref="D24:F24"/>
    <mergeCell ref="T24:X24"/>
    <mergeCell ref="D25:F25"/>
    <mergeCell ref="T25:X25"/>
    <mergeCell ref="D26:F26"/>
    <mergeCell ref="T26:X26"/>
    <mergeCell ref="D27:F27"/>
    <mergeCell ref="T27:X27"/>
    <mergeCell ref="D28:F28"/>
    <mergeCell ref="T28:X28"/>
    <mergeCell ref="D29:F29"/>
    <mergeCell ref="T29:X29"/>
    <mergeCell ref="O34:R34"/>
    <mergeCell ref="D30:F30"/>
    <mergeCell ref="T30:X30"/>
    <mergeCell ref="D31:F31"/>
    <mergeCell ref="T31:X31"/>
    <mergeCell ref="D32:F32"/>
    <mergeCell ref="T32:X32"/>
    <mergeCell ref="B33:C33"/>
    <mergeCell ref="F33:G33"/>
    <mergeCell ref="H33:J33"/>
    <mergeCell ref="D34:E34"/>
    <mergeCell ref="M34:N34"/>
    <mergeCell ref="A38:B38"/>
    <mergeCell ref="B35:C35"/>
    <mergeCell ref="D35:E35"/>
    <mergeCell ref="O35:R35"/>
    <mergeCell ref="B36:F36"/>
    <mergeCell ref="H36:S36"/>
    <mergeCell ref="H37:J37"/>
  </mergeCells>
  <conditionalFormatting sqref="C7">
    <cfRule type="expression" dxfId="87" priority="70" stopIfTrue="1">
      <formula>M10&gt;A</formula>
    </cfRule>
    <cfRule type="expression" dxfId="86" priority="69" stopIfTrue="1">
      <formula>M10&gt;" "</formula>
    </cfRule>
    <cfRule type="expression" dxfId="85" priority="68" stopIfTrue="1">
      <formula>M10&gt;0</formula>
    </cfRule>
  </conditionalFormatting>
  <conditionalFormatting sqref="D7">
    <cfRule type="expression" dxfId="84" priority="73" stopIfTrue="1">
      <formula>M10&gt;A</formula>
    </cfRule>
    <cfRule type="expression" dxfId="83" priority="72" stopIfTrue="1">
      <formula>M10&gt;" "</formula>
    </cfRule>
    <cfRule type="expression" dxfId="82" priority="71" stopIfTrue="1">
      <formula>M10&gt;0</formula>
    </cfRule>
  </conditionalFormatting>
  <conditionalFormatting sqref="D9">
    <cfRule type="expression" dxfId="81" priority="76" stopIfTrue="1">
      <formula>M10&gt;A</formula>
    </cfRule>
    <cfRule type="expression" dxfId="80" priority="75" stopIfTrue="1">
      <formula>M10&gt;" "</formula>
    </cfRule>
    <cfRule type="expression" dxfId="79" priority="74" stopIfTrue="1">
      <formula>M10&gt;0</formula>
    </cfRule>
  </conditionalFormatting>
  <conditionalFormatting sqref="D10">
    <cfRule type="expression" dxfId="78" priority="67" stopIfTrue="1">
      <formula>M10&gt;A</formula>
    </cfRule>
    <cfRule type="expression" dxfId="77" priority="66" stopIfTrue="1">
      <formula>M10&gt;" "</formula>
    </cfRule>
    <cfRule type="expression" dxfId="76" priority="65" stopIfTrue="1">
      <formula>M10&gt;0</formula>
    </cfRule>
  </conditionalFormatting>
  <conditionalFormatting sqref="E7">
    <cfRule type="expression" dxfId="75" priority="34" stopIfTrue="1">
      <formula>#REF!&gt;0</formula>
    </cfRule>
    <cfRule type="expression" dxfId="74" priority="35" stopIfTrue="1">
      <formula>#REF!&gt;" "</formula>
    </cfRule>
    <cfRule type="expression" dxfId="73" priority="36" stopIfTrue="1">
      <formula>#REF!&gt;A</formula>
    </cfRule>
  </conditionalFormatting>
  <conditionalFormatting sqref="E9">
    <cfRule type="expression" dxfId="72" priority="42" stopIfTrue="1">
      <formula>#REF!&gt;A</formula>
    </cfRule>
    <cfRule type="expression" dxfId="71" priority="40" stopIfTrue="1">
      <formula>#REF!&gt;0</formula>
    </cfRule>
    <cfRule type="expression" dxfId="70" priority="41" stopIfTrue="1">
      <formula>#REF!&gt;" "</formula>
    </cfRule>
  </conditionalFormatting>
  <conditionalFormatting sqref="F7">
    <cfRule type="expression" dxfId="69" priority="37" stopIfTrue="1">
      <formula>O10&gt;0</formula>
    </cfRule>
    <cfRule type="expression" dxfId="68" priority="38" stopIfTrue="1">
      <formula>O10&gt;" "</formula>
    </cfRule>
    <cfRule type="expression" dxfId="67" priority="39" stopIfTrue="1">
      <formula>O10&gt;A</formula>
    </cfRule>
  </conditionalFormatting>
  <conditionalFormatting sqref="F9">
    <cfRule type="expression" dxfId="66" priority="43" stopIfTrue="1">
      <formula>O10&gt;0</formula>
    </cfRule>
    <cfRule type="expression" dxfId="65" priority="45" stopIfTrue="1">
      <formula>O10&gt;A</formula>
    </cfRule>
    <cfRule type="expression" dxfId="64" priority="44" stopIfTrue="1">
      <formula>O10&gt;" "</formula>
    </cfRule>
  </conditionalFormatting>
  <conditionalFormatting sqref="G7">
    <cfRule type="expression" dxfId="63" priority="51" stopIfTrue="1">
      <formula>S10&gt;" "</formula>
    </cfRule>
    <cfRule type="expression" dxfId="62" priority="52" stopIfTrue="1">
      <formula>S10&gt;A</formula>
    </cfRule>
    <cfRule type="expression" dxfId="61" priority="50" stopIfTrue="1">
      <formula>S10&gt;0</formula>
    </cfRule>
  </conditionalFormatting>
  <conditionalFormatting sqref="G9">
    <cfRule type="expression" dxfId="60" priority="55" stopIfTrue="1">
      <formula>S10&gt;A</formula>
    </cfRule>
    <cfRule type="expression" dxfId="59" priority="54" stopIfTrue="1">
      <formula>S10&gt;" "</formula>
    </cfRule>
    <cfRule type="expression" dxfId="58" priority="53" stopIfTrue="1">
      <formula>S10&gt;0</formula>
    </cfRule>
  </conditionalFormatting>
  <conditionalFormatting sqref="G14:J14">
    <cfRule type="expression" dxfId="57" priority="77" stopIfTrue="1">
      <formula>G15&gt;0</formula>
    </cfRule>
  </conditionalFormatting>
  <conditionalFormatting sqref="H15:H32">
    <cfRule type="expression" priority="58" stopIfTrue="1">
      <formula>$H15=""</formula>
    </cfRule>
    <cfRule type="expression" dxfId="56" priority="59" stopIfTrue="1">
      <formula>$G15&gt;41274</formula>
    </cfRule>
    <cfRule type="expression" dxfId="55" priority="60" stopIfTrue="1">
      <formula>$G15&lt;33327</formula>
    </cfRule>
    <cfRule type="expression" dxfId="54" priority="62" stopIfTrue="1">
      <formula>$G15&lt;33328</formula>
    </cfRule>
    <cfRule type="expression" dxfId="53" priority="63" stopIfTrue="1">
      <formula>$G15&gt;41274</formula>
    </cfRule>
    <cfRule type="expression" dxfId="52" priority="6" stopIfTrue="1">
      <formula>$G15&lt;33328</formula>
    </cfRule>
    <cfRule type="expression" dxfId="51" priority="7" stopIfTrue="1">
      <formula>$G15&gt;39447</formula>
    </cfRule>
    <cfRule type="expression" dxfId="50" priority="8" stopIfTrue="1">
      <formula>$G15&lt;39448</formula>
    </cfRule>
    <cfRule type="expression" dxfId="49" priority="64" stopIfTrue="1">
      <formula>$G15&lt;=41274</formula>
    </cfRule>
    <cfRule type="expression" dxfId="48" priority="61" stopIfTrue="1">
      <formula>$G15&lt;=41274</formula>
    </cfRule>
  </conditionalFormatting>
  <conditionalFormatting sqref="I15:I32">
    <cfRule type="expression" dxfId="47" priority="5" stopIfTrue="1">
      <formula>$G15&gt;33328</formula>
    </cfRule>
  </conditionalFormatting>
  <conditionalFormatting sqref="I15:J32">
    <cfRule type="expression" dxfId="46" priority="1">
      <formula>$T15&lt;&gt;""</formula>
    </cfRule>
    <cfRule type="expression" dxfId="45" priority="2" stopIfTrue="1">
      <formula>$G15&gt;39447</formula>
    </cfRule>
    <cfRule type="expression" dxfId="44" priority="3" stopIfTrue="1">
      <formula>$G15&lt;33327</formula>
    </cfRule>
    <cfRule type="expression" dxfId="43" priority="24" stopIfTrue="1">
      <formula>$G15&gt;41274</formula>
    </cfRule>
  </conditionalFormatting>
  <conditionalFormatting sqref="I15:L32">
    <cfRule type="expression" dxfId="42" priority="57" stopIfTrue="1">
      <formula>$G15&lt;=41274</formula>
    </cfRule>
    <cfRule type="expression" dxfId="41" priority="56" stopIfTrue="1">
      <formula>$G15&lt;33327</formula>
    </cfRule>
  </conditionalFormatting>
  <conditionalFormatting sqref="J15:J32">
    <cfRule type="expression" dxfId="40" priority="4" stopIfTrue="1">
      <formula>$G15&lt;39448</formula>
    </cfRule>
  </conditionalFormatting>
  <conditionalFormatting sqref="J8:L8">
    <cfRule type="cellIs" dxfId="39" priority="23" stopIfTrue="1" operator="equal">
      <formula>0</formula>
    </cfRule>
    <cfRule type="expression" dxfId="38" priority="22" stopIfTrue="1">
      <formula>SUM(J34:M34)&gt;50001</formula>
    </cfRule>
    <cfRule type="cellIs" dxfId="37" priority="20" stopIfTrue="1" operator="equal">
      <formula>0</formula>
    </cfRule>
    <cfRule type="expression" dxfId="36" priority="19" stopIfTrue="1">
      <formula>SUM(J34:M34)&gt;50001</formula>
    </cfRule>
    <cfRule type="cellIs" dxfId="35" priority="18" stopIfTrue="1" operator="between">
      <formula>1</formula>
      <formula>50000</formula>
    </cfRule>
    <cfRule type="cellIs" dxfId="34" priority="21" stopIfTrue="1" operator="between">
      <formula>1</formula>
      <formula>50000</formula>
    </cfRule>
  </conditionalFormatting>
  <conditionalFormatting sqref="K15:L15">
    <cfRule type="cellIs" dxfId="33" priority="14" stopIfTrue="1" operator="greaterThan">
      <formula>150</formula>
    </cfRule>
    <cfRule type="cellIs" dxfId="32" priority="13" stopIfTrue="1" operator="between">
      <formula>126</formula>
      <formula>150</formula>
    </cfRule>
    <cfRule type="cellIs" dxfId="31" priority="12" stopIfTrue="1" operator="between">
      <formula>1</formula>
      <formula>125</formula>
    </cfRule>
  </conditionalFormatting>
  <conditionalFormatting sqref="K33:S33 H33 M37:O37 R37">
    <cfRule type="cellIs" dxfId="30" priority="78" stopIfTrue="1" operator="equal">
      <formula>0</formula>
    </cfRule>
  </conditionalFormatting>
  <conditionalFormatting sqref="L15:M32 N16:N32">
    <cfRule type="cellIs" dxfId="29" priority="33" stopIfTrue="1" operator="between">
      <formula>151</formula>
      <formula>600</formula>
    </cfRule>
    <cfRule type="cellIs" dxfId="28" priority="32" stopIfTrue="1" operator="between">
      <formula>1</formula>
      <formula>150</formula>
    </cfRule>
  </conditionalFormatting>
  <conditionalFormatting sqref="M10">
    <cfRule type="cellIs" dxfId="27" priority="79" stopIfTrue="1" operator="greaterThan">
      <formula>0</formula>
    </cfRule>
  </conditionalFormatting>
  <conditionalFormatting sqref="M15">
    <cfRule type="cellIs" dxfId="26" priority="9" stopIfTrue="1" operator="between">
      <formula>1</formula>
      <formula>80</formula>
    </cfRule>
    <cfRule type="cellIs" dxfId="25" priority="11" stopIfTrue="1" operator="greaterThan">
      <formula>150</formula>
    </cfRule>
    <cfRule type="cellIs" dxfId="24" priority="10" stopIfTrue="1" operator="between">
      <formula>81</formula>
      <formula>150</formula>
    </cfRule>
  </conditionalFormatting>
  <conditionalFormatting sqref="O15">
    <cfRule type="cellIs" dxfId="23" priority="16" stopIfTrue="1" operator="equal">
      <formula>"Ευρώ"</formula>
    </cfRule>
    <cfRule type="cellIs" dxfId="22" priority="15" stopIfTrue="1" operator="equal">
      <formula>"Λίρες"</formula>
    </cfRule>
  </conditionalFormatting>
  <conditionalFormatting sqref="O15:O32">
    <cfRule type="cellIs" dxfId="21" priority="48" stopIfTrue="1" operator="greaterThan">
      <formula>6001</formula>
    </cfRule>
    <cfRule type="cellIs" dxfId="20" priority="47" stopIfTrue="1" operator="between">
      <formula>3001</formula>
      <formula>6000</formula>
    </cfRule>
    <cfRule type="cellIs" dxfId="19" priority="46" stopIfTrue="1" operator="between">
      <formula>1</formula>
      <formula>3000</formula>
    </cfRule>
  </conditionalFormatting>
  <conditionalFormatting sqref="R7">
    <cfRule type="expression" dxfId="18" priority="26" stopIfTrue="1">
      <formula>SUM(P33:S33)&gt;50001</formula>
    </cfRule>
    <cfRule type="cellIs" dxfId="17" priority="25" stopIfTrue="1" operator="between">
      <formula>1</formula>
      <formula>50000</formula>
    </cfRule>
    <cfRule type="cellIs" dxfId="16" priority="30" stopIfTrue="1" operator="equal">
      <formula>0</formula>
    </cfRule>
    <cfRule type="expression" dxfId="15" priority="29" stopIfTrue="1">
      <formula>SUM(P33:S33)&gt;50001</formula>
    </cfRule>
    <cfRule type="cellIs" dxfId="14" priority="28" stopIfTrue="1" operator="between">
      <formula>1</formula>
      <formula>50000</formula>
    </cfRule>
    <cfRule type="cellIs" dxfId="13" priority="27" stopIfTrue="1" operator="equal">
      <formula>0</formula>
    </cfRule>
  </conditionalFormatting>
  <conditionalFormatting sqref="R15:R32">
    <cfRule type="cellIs" dxfId="12" priority="31" stopIfTrue="1" operator="greaterThan">
      <formula>1</formula>
    </cfRule>
  </conditionalFormatting>
  <conditionalFormatting sqref="S15:S33">
    <cfRule type="containsErrors" dxfId="11" priority="49" stopIfTrue="1">
      <formula>ISERROR(S15)</formula>
    </cfRule>
  </conditionalFormatting>
  <conditionalFormatting sqref="S33">
    <cfRule type="cellIs" dxfId="10" priority="80" stopIfTrue="1" operator="equal">
      <formula>"Λίρες"</formula>
    </cfRule>
    <cfRule type="cellIs" dxfId="9" priority="81" stopIfTrue="1" operator="equal">
      <formula>"Ευρώ"</formula>
    </cfRule>
  </conditionalFormatting>
  <conditionalFormatting sqref="T15:T32">
    <cfRule type="notContainsBlanks" dxfId="8" priority="17" stopIfTrue="1">
      <formula>LEN(TRIM(T15))&gt;0</formula>
    </cfRule>
  </conditionalFormatting>
  <dataValidations count="24">
    <dataValidation type="list" allowBlank="1" showInputMessage="1" showErrorMessage="1" sqref="H15:H32" xr:uid="{0978CC27-A449-4FF1-B7B6-E1259D081553}">
      <formula1>$H$39:$H$71</formula1>
    </dataValidation>
    <dataValidation type="decimal" errorStyle="information" allowBlank="1" showInputMessage="1" showErrorMessage="1" errorTitle="ΕΛΕΞΕΤΕ ΤΙΣ ΩΡΕΣ" error="Ο αριθμός των ωρών, είτε ξεπερνά τις 150 το μήνα είτε  είναι αρνητικός._x000a_Δεν πρέπει να καταχωρούνται αρνητικοί αριθμοί." promptTitle="ΩΡΕΣ ΕΡΓΑΣΙΑΣ 1 ΠΡΟΣ 1" prompt="Καταχωρήστε τον αριθμό των ωρών που εργάστηκε οι οποίες θα πληρωθούν με το &quot;Overtime Rate&quot; της κλίμακας πληρωμής μισθού._x000a_π.χ. εάν εργάστηκε δύο ώρες καταχωρήστε 2._x000a_π.χ. εάν εργάστηκε δύο ώρες και 15 λεπτά καταχωρήστε 2,25._x000a_(δηλ. 2 ώρες και 15/60 λεπτά)" sqref="WVT983055:WVT983072 JH15:JH32 TD15:TD32 ACZ15:ACZ32 AMV15:AMV32 AWR15:AWR32 BGN15:BGN32 BQJ15:BQJ32 CAF15:CAF32 CKB15:CKB32 CTX15:CTX32 DDT15:DDT32 DNP15:DNP32 DXL15:DXL32 EHH15:EHH32 ERD15:ERD32 FAZ15:FAZ32 FKV15:FKV32 FUR15:FUR32 GEN15:GEN32 GOJ15:GOJ32 GYF15:GYF32 HIB15:HIB32 HRX15:HRX32 IBT15:IBT32 ILP15:ILP32 IVL15:IVL32 JFH15:JFH32 JPD15:JPD32 JYZ15:JYZ32 KIV15:KIV32 KSR15:KSR32 LCN15:LCN32 LMJ15:LMJ32 LWF15:LWF32 MGB15:MGB32 MPX15:MPX32 MZT15:MZT32 NJP15:NJP32 NTL15:NTL32 ODH15:ODH32 OND15:OND32 OWZ15:OWZ32 PGV15:PGV32 PQR15:PQR32 QAN15:QAN32 QKJ15:QKJ32 QUF15:QUF32 REB15:REB32 RNX15:RNX32 RXT15:RXT32 SHP15:SHP32 SRL15:SRL32 TBH15:TBH32 TLD15:TLD32 TUZ15:TUZ32 UEV15:UEV32 UOR15:UOR32 UYN15:UYN32 VIJ15:VIJ32 VSF15:VSF32 WCB15:WCB32 WLX15:WLX32 WVT15:WVT32 L65551:L65568 JH65551:JH65568 TD65551:TD65568 ACZ65551:ACZ65568 AMV65551:AMV65568 AWR65551:AWR65568 BGN65551:BGN65568 BQJ65551:BQJ65568 CAF65551:CAF65568 CKB65551:CKB65568 CTX65551:CTX65568 DDT65551:DDT65568 DNP65551:DNP65568 DXL65551:DXL65568 EHH65551:EHH65568 ERD65551:ERD65568 FAZ65551:FAZ65568 FKV65551:FKV65568 FUR65551:FUR65568 GEN65551:GEN65568 GOJ65551:GOJ65568 GYF65551:GYF65568 HIB65551:HIB65568 HRX65551:HRX65568 IBT65551:IBT65568 ILP65551:ILP65568 IVL65551:IVL65568 JFH65551:JFH65568 JPD65551:JPD65568 JYZ65551:JYZ65568 KIV65551:KIV65568 KSR65551:KSR65568 LCN65551:LCN65568 LMJ65551:LMJ65568 LWF65551:LWF65568 MGB65551:MGB65568 MPX65551:MPX65568 MZT65551:MZT65568 NJP65551:NJP65568 NTL65551:NTL65568 ODH65551:ODH65568 OND65551:OND65568 OWZ65551:OWZ65568 PGV65551:PGV65568 PQR65551:PQR65568 QAN65551:QAN65568 QKJ65551:QKJ65568 QUF65551:QUF65568 REB65551:REB65568 RNX65551:RNX65568 RXT65551:RXT65568 SHP65551:SHP65568 SRL65551:SRL65568 TBH65551:TBH65568 TLD65551:TLD65568 TUZ65551:TUZ65568 UEV65551:UEV65568 UOR65551:UOR65568 UYN65551:UYN65568 VIJ65551:VIJ65568 VSF65551:VSF65568 WCB65551:WCB65568 WLX65551:WLX65568 WVT65551:WVT65568 L131087:L131104 JH131087:JH131104 TD131087:TD131104 ACZ131087:ACZ131104 AMV131087:AMV131104 AWR131087:AWR131104 BGN131087:BGN131104 BQJ131087:BQJ131104 CAF131087:CAF131104 CKB131087:CKB131104 CTX131087:CTX131104 DDT131087:DDT131104 DNP131087:DNP131104 DXL131087:DXL131104 EHH131087:EHH131104 ERD131087:ERD131104 FAZ131087:FAZ131104 FKV131087:FKV131104 FUR131087:FUR131104 GEN131087:GEN131104 GOJ131087:GOJ131104 GYF131087:GYF131104 HIB131087:HIB131104 HRX131087:HRX131104 IBT131087:IBT131104 ILP131087:ILP131104 IVL131087:IVL131104 JFH131087:JFH131104 JPD131087:JPD131104 JYZ131087:JYZ131104 KIV131087:KIV131104 KSR131087:KSR131104 LCN131087:LCN131104 LMJ131087:LMJ131104 LWF131087:LWF131104 MGB131087:MGB131104 MPX131087:MPX131104 MZT131087:MZT131104 NJP131087:NJP131104 NTL131087:NTL131104 ODH131087:ODH131104 OND131087:OND131104 OWZ131087:OWZ131104 PGV131087:PGV131104 PQR131087:PQR131104 QAN131087:QAN131104 QKJ131087:QKJ131104 QUF131087:QUF131104 REB131087:REB131104 RNX131087:RNX131104 RXT131087:RXT131104 SHP131087:SHP131104 SRL131087:SRL131104 TBH131087:TBH131104 TLD131087:TLD131104 TUZ131087:TUZ131104 UEV131087:UEV131104 UOR131087:UOR131104 UYN131087:UYN131104 VIJ131087:VIJ131104 VSF131087:VSF131104 WCB131087:WCB131104 WLX131087:WLX131104 WVT131087:WVT131104 L196623:L196640 JH196623:JH196640 TD196623:TD196640 ACZ196623:ACZ196640 AMV196623:AMV196640 AWR196623:AWR196640 BGN196623:BGN196640 BQJ196623:BQJ196640 CAF196623:CAF196640 CKB196623:CKB196640 CTX196623:CTX196640 DDT196623:DDT196640 DNP196623:DNP196640 DXL196623:DXL196640 EHH196623:EHH196640 ERD196623:ERD196640 FAZ196623:FAZ196640 FKV196623:FKV196640 FUR196623:FUR196640 GEN196623:GEN196640 GOJ196623:GOJ196640 GYF196623:GYF196640 HIB196623:HIB196640 HRX196623:HRX196640 IBT196623:IBT196640 ILP196623:ILP196640 IVL196623:IVL196640 JFH196623:JFH196640 JPD196623:JPD196640 JYZ196623:JYZ196640 KIV196623:KIV196640 KSR196623:KSR196640 LCN196623:LCN196640 LMJ196623:LMJ196640 LWF196623:LWF196640 MGB196623:MGB196640 MPX196623:MPX196640 MZT196623:MZT196640 NJP196623:NJP196640 NTL196623:NTL196640 ODH196623:ODH196640 OND196623:OND196640 OWZ196623:OWZ196640 PGV196623:PGV196640 PQR196623:PQR196640 QAN196623:QAN196640 QKJ196623:QKJ196640 QUF196623:QUF196640 REB196623:REB196640 RNX196623:RNX196640 RXT196623:RXT196640 SHP196623:SHP196640 SRL196623:SRL196640 TBH196623:TBH196640 TLD196623:TLD196640 TUZ196623:TUZ196640 UEV196623:UEV196640 UOR196623:UOR196640 UYN196623:UYN196640 VIJ196623:VIJ196640 VSF196623:VSF196640 WCB196623:WCB196640 WLX196623:WLX196640 WVT196623:WVT196640 L262159:L262176 JH262159:JH262176 TD262159:TD262176 ACZ262159:ACZ262176 AMV262159:AMV262176 AWR262159:AWR262176 BGN262159:BGN262176 BQJ262159:BQJ262176 CAF262159:CAF262176 CKB262159:CKB262176 CTX262159:CTX262176 DDT262159:DDT262176 DNP262159:DNP262176 DXL262159:DXL262176 EHH262159:EHH262176 ERD262159:ERD262176 FAZ262159:FAZ262176 FKV262159:FKV262176 FUR262159:FUR262176 GEN262159:GEN262176 GOJ262159:GOJ262176 GYF262159:GYF262176 HIB262159:HIB262176 HRX262159:HRX262176 IBT262159:IBT262176 ILP262159:ILP262176 IVL262159:IVL262176 JFH262159:JFH262176 JPD262159:JPD262176 JYZ262159:JYZ262176 KIV262159:KIV262176 KSR262159:KSR262176 LCN262159:LCN262176 LMJ262159:LMJ262176 LWF262159:LWF262176 MGB262159:MGB262176 MPX262159:MPX262176 MZT262159:MZT262176 NJP262159:NJP262176 NTL262159:NTL262176 ODH262159:ODH262176 OND262159:OND262176 OWZ262159:OWZ262176 PGV262159:PGV262176 PQR262159:PQR262176 QAN262159:QAN262176 QKJ262159:QKJ262176 QUF262159:QUF262176 REB262159:REB262176 RNX262159:RNX262176 RXT262159:RXT262176 SHP262159:SHP262176 SRL262159:SRL262176 TBH262159:TBH262176 TLD262159:TLD262176 TUZ262159:TUZ262176 UEV262159:UEV262176 UOR262159:UOR262176 UYN262159:UYN262176 VIJ262159:VIJ262176 VSF262159:VSF262176 WCB262159:WCB262176 WLX262159:WLX262176 WVT262159:WVT262176 L327695:L327712 JH327695:JH327712 TD327695:TD327712 ACZ327695:ACZ327712 AMV327695:AMV327712 AWR327695:AWR327712 BGN327695:BGN327712 BQJ327695:BQJ327712 CAF327695:CAF327712 CKB327695:CKB327712 CTX327695:CTX327712 DDT327695:DDT327712 DNP327695:DNP327712 DXL327695:DXL327712 EHH327695:EHH327712 ERD327695:ERD327712 FAZ327695:FAZ327712 FKV327695:FKV327712 FUR327695:FUR327712 GEN327695:GEN327712 GOJ327695:GOJ327712 GYF327695:GYF327712 HIB327695:HIB327712 HRX327695:HRX327712 IBT327695:IBT327712 ILP327695:ILP327712 IVL327695:IVL327712 JFH327695:JFH327712 JPD327695:JPD327712 JYZ327695:JYZ327712 KIV327695:KIV327712 KSR327695:KSR327712 LCN327695:LCN327712 LMJ327695:LMJ327712 LWF327695:LWF327712 MGB327695:MGB327712 MPX327695:MPX327712 MZT327695:MZT327712 NJP327695:NJP327712 NTL327695:NTL327712 ODH327695:ODH327712 OND327695:OND327712 OWZ327695:OWZ327712 PGV327695:PGV327712 PQR327695:PQR327712 QAN327695:QAN327712 QKJ327695:QKJ327712 QUF327695:QUF327712 REB327695:REB327712 RNX327695:RNX327712 RXT327695:RXT327712 SHP327695:SHP327712 SRL327695:SRL327712 TBH327695:TBH327712 TLD327695:TLD327712 TUZ327695:TUZ327712 UEV327695:UEV327712 UOR327695:UOR327712 UYN327695:UYN327712 VIJ327695:VIJ327712 VSF327695:VSF327712 WCB327695:WCB327712 WLX327695:WLX327712 WVT327695:WVT327712 L393231:L393248 JH393231:JH393248 TD393231:TD393248 ACZ393231:ACZ393248 AMV393231:AMV393248 AWR393231:AWR393248 BGN393231:BGN393248 BQJ393231:BQJ393248 CAF393231:CAF393248 CKB393231:CKB393248 CTX393231:CTX393248 DDT393231:DDT393248 DNP393231:DNP393248 DXL393231:DXL393248 EHH393231:EHH393248 ERD393231:ERD393248 FAZ393231:FAZ393248 FKV393231:FKV393248 FUR393231:FUR393248 GEN393231:GEN393248 GOJ393231:GOJ393248 GYF393231:GYF393248 HIB393231:HIB393248 HRX393231:HRX393248 IBT393231:IBT393248 ILP393231:ILP393248 IVL393231:IVL393248 JFH393231:JFH393248 JPD393231:JPD393248 JYZ393231:JYZ393248 KIV393231:KIV393248 KSR393231:KSR393248 LCN393231:LCN393248 LMJ393231:LMJ393248 LWF393231:LWF393248 MGB393231:MGB393248 MPX393231:MPX393248 MZT393231:MZT393248 NJP393231:NJP393248 NTL393231:NTL393248 ODH393231:ODH393248 OND393231:OND393248 OWZ393231:OWZ393248 PGV393231:PGV393248 PQR393231:PQR393248 QAN393231:QAN393248 QKJ393231:QKJ393248 QUF393231:QUF393248 REB393231:REB393248 RNX393231:RNX393248 RXT393231:RXT393248 SHP393231:SHP393248 SRL393231:SRL393248 TBH393231:TBH393248 TLD393231:TLD393248 TUZ393231:TUZ393248 UEV393231:UEV393248 UOR393231:UOR393248 UYN393231:UYN393248 VIJ393231:VIJ393248 VSF393231:VSF393248 WCB393231:WCB393248 WLX393231:WLX393248 WVT393231:WVT393248 L458767:L458784 JH458767:JH458784 TD458767:TD458784 ACZ458767:ACZ458784 AMV458767:AMV458784 AWR458767:AWR458784 BGN458767:BGN458784 BQJ458767:BQJ458784 CAF458767:CAF458784 CKB458767:CKB458784 CTX458767:CTX458784 DDT458767:DDT458784 DNP458767:DNP458784 DXL458767:DXL458784 EHH458767:EHH458784 ERD458767:ERD458784 FAZ458767:FAZ458784 FKV458767:FKV458784 FUR458767:FUR458784 GEN458767:GEN458784 GOJ458767:GOJ458784 GYF458767:GYF458784 HIB458767:HIB458784 HRX458767:HRX458784 IBT458767:IBT458784 ILP458767:ILP458784 IVL458767:IVL458784 JFH458767:JFH458784 JPD458767:JPD458784 JYZ458767:JYZ458784 KIV458767:KIV458784 KSR458767:KSR458784 LCN458767:LCN458784 LMJ458767:LMJ458784 LWF458767:LWF458784 MGB458767:MGB458784 MPX458767:MPX458784 MZT458767:MZT458784 NJP458767:NJP458784 NTL458767:NTL458784 ODH458767:ODH458784 OND458767:OND458784 OWZ458767:OWZ458784 PGV458767:PGV458784 PQR458767:PQR458784 QAN458767:QAN458784 QKJ458767:QKJ458784 QUF458767:QUF458784 REB458767:REB458784 RNX458767:RNX458784 RXT458767:RXT458784 SHP458767:SHP458784 SRL458767:SRL458784 TBH458767:TBH458784 TLD458767:TLD458784 TUZ458767:TUZ458784 UEV458767:UEV458784 UOR458767:UOR458784 UYN458767:UYN458784 VIJ458767:VIJ458784 VSF458767:VSF458784 WCB458767:WCB458784 WLX458767:WLX458784 WVT458767:WVT458784 L524303:L524320 JH524303:JH524320 TD524303:TD524320 ACZ524303:ACZ524320 AMV524303:AMV524320 AWR524303:AWR524320 BGN524303:BGN524320 BQJ524303:BQJ524320 CAF524303:CAF524320 CKB524303:CKB524320 CTX524303:CTX524320 DDT524303:DDT524320 DNP524303:DNP524320 DXL524303:DXL524320 EHH524303:EHH524320 ERD524303:ERD524320 FAZ524303:FAZ524320 FKV524303:FKV524320 FUR524303:FUR524320 GEN524303:GEN524320 GOJ524303:GOJ524320 GYF524303:GYF524320 HIB524303:HIB524320 HRX524303:HRX524320 IBT524303:IBT524320 ILP524303:ILP524320 IVL524303:IVL524320 JFH524303:JFH524320 JPD524303:JPD524320 JYZ524303:JYZ524320 KIV524303:KIV524320 KSR524303:KSR524320 LCN524303:LCN524320 LMJ524303:LMJ524320 LWF524303:LWF524320 MGB524303:MGB524320 MPX524303:MPX524320 MZT524303:MZT524320 NJP524303:NJP524320 NTL524303:NTL524320 ODH524303:ODH524320 OND524303:OND524320 OWZ524303:OWZ524320 PGV524303:PGV524320 PQR524303:PQR524320 QAN524303:QAN524320 QKJ524303:QKJ524320 QUF524303:QUF524320 REB524303:REB524320 RNX524303:RNX524320 RXT524303:RXT524320 SHP524303:SHP524320 SRL524303:SRL524320 TBH524303:TBH524320 TLD524303:TLD524320 TUZ524303:TUZ524320 UEV524303:UEV524320 UOR524303:UOR524320 UYN524303:UYN524320 VIJ524303:VIJ524320 VSF524303:VSF524320 WCB524303:WCB524320 WLX524303:WLX524320 WVT524303:WVT524320 L589839:L589856 JH589839:JH589856 TD589839:TD589856 ACZ589839:ACZ589856 AMV589839:AMV589856 AWR589839:AWR589856 BGN589839:BGN589856 BQJ589839:BQJ589856 CAF589839:CAF589856 CKB589839:CKB589856 CTX589839:CTX589856 DDT589839:DDT589856 DNP589839:DNP589856 DXL589839:DXL589856 EHH589839:EHH589856 ERD589839:ERD589856 FAZ589839:FAZ589856 FKV589839:FKV589856 FUR589839:FUR589856 GEN589839:GEN589856 GOJ589839:GOJ589856 GYF589839:GYF589856 HIB589839:HIB589856 HRX589839:HRX589856 IBT589839:IBT589856 ILP589839:ILP589856 IVL589839:IVL589856 JFH589839:JFH589856 JPD589839:JPD589856 JYZ589839:JYZ589856 KIV589839:KIV589856 KSR589839:KSR589856 LCN589839:LCN589856 LMJ589839:LMJ589856 LWF589839:LWF589856 MGB589839:MGB589856 MPX589839:MPX589856 MZT589839:MZT589856 NJP589839:NJP589856 NTL589839:NTL589856 ODH589839:ODH589856 OND589839:OND589856 OWZ589839:OWZ589856 PGV589839:PGV589856 PQR589839:PQR589856 QAN589839:QAN589856 QKJ589839:QKJ589856 QUF589839:QUF589856 REB589839:REB589856 RNX589839:RNX589856 RXT589839:RXT589856 SHP589839:SHP589856 SRL589839:SRL589856 TBH589839:TBH589856 TLD589839:TLD589856 TUZ589839:TUZ589856 UEV589839:UEV589856 UOR589839:UOR589856 UYN589839:UYN589856 VIJ589839:VIJ589856 VSF589839:VSF589856 WCB589839:WCB589856 WLX589839:WLX589856 WVT589839:WVT589856 L655375:L655392 JH655375:JH655392 TD655375:TD655392 ACZ655375:ACZ655392 AMV655375:AMV655392 AWR655375:AWR655392 BGN655375:BGN655392 BQJ655375:BQJ655392 CAF655375:CAF655392 CKB655375:CKB655392 CTX655375:CTX655392 DDT655375:DDT655392 DNP655375:DNP655392 DXL655375:DXL655392 EHH655375:EHH655392 ERD655375:ERD655392 FAZ655375:FAZ655392 FKV655375:FKV655392 FUR655375:FUR655392 GEN655375:GEN655392 GOJ655375:GOJ655392 GYF655375:GYF655392 HIB655375:HIB655392 HRX655375:HRX655392 IBT655375:IBT655392 ILP655375:ILP655392 IVL655375:IVL655392 JFH655375:JFH655392 JPD655375:JPD655392 JYZ655375:JYZ655392 KIV655375:KIV655392 KSR655375:KSR655392 LCN655375:LCN655392 LMJ655375:LMJ655392 LWF655375:LWF655392 MGB655375:MGB655392 MPX655375:MPX655392 MZT655375:MZT655392 NJP655375:NJP655392 NTL655375:NTL655392 ODH655375:ODH655392 OND655375:OND655392 OWZ655375:OWZ655392 PGV655375:PGV655392 PQR655375:PQR655392 QAN655375:QAN655392 QKJ655375:QKJ655392 QUF655375:QUF655392 REB655375:REB655392 RNX655375:RNX655392 RXT655375:RXT655392 SHP655375:SHP655392 SRL655375:SRL655392 TBH655375:TBH655392 TLD655375:TLD655392 TUZ655375:TUZ655392 UEV655375:UEV655392 UOR655375:UOR655392 UYN655375:UYN655392 VIJ655375:VIJ655392 VSF655375:VSF655392 WCB655375:WCB655392 WLX655375:WLX655392 WVT655375:WVT655392 L720911:L720928 JH720911:JH720928 TD720911:TD720928 ACZ720911:ACZ720928 AMV720911:AMV720928 AWR720911:AWR720928 BGN720911:BGN720928 BQJ720911:BQJ720928 CAF720911:CAF720928 CKB720911:CKB720928 CTX720911:CTX720928 DDT720911:DDT720928 DNP720911:DNP720928 DXL720911:DXL720928 EHH720911:EHH720928 ERD720911:ERD720928 FAZ720911:FAZ720928 FKV720911:FKV720928 FUR720911:FUR720928 GEN720911:GEN720928 GOJ720911:GOJ720928 GYF720911:GYF720928 HIB720911:HIB720928 HRX720911:HRX720928 IBT720911:IBT720928 ILP720911:ILP720928 IVL720911:IVL720928 JFH720911:JFH720928 JPD720911:JPD720928 JYZ720911:JYZ720928 KIV720911:KIV720928 KSR720911:KSR720928 LCN720911:LCN720928 LMJ720911:LMJ720928 LWF720911:LWF720928 MGB720911:MGB720928 MPX720911:MPX720928 MZT720911:MZT720928 NJP720911:NJP720928 NTL720911:NTL720928 ODH720911:ODH720928 OND720911:OND720928 OWZ720911:OWZ720928 PGV720911:PGV720928 PQR720911:PQR720928 QAN720911:QAN720928 QKJ720911:QKJ720928 QUF720911:QUF720928 REB720911:REB720928 RNX720911:RNX720928 RXT720911:RXT720928 SHP720911:SHP720928 SRL720911:SRL720928 TBH720911:TBH720928 TLD720911:TLD720928 TUZ720911:TUZ720928 UEV720911:UEV720928 UOR720911:UOR720928 UYN720911:UYN720928 VIJ720911:VIJ720928 VSF720911:VSF720928 WCB720911:WCB720928 WLX720911:WLX720928 WVT720911:WVT720928 L786447:L786464 JH786447:JH786464 TD786447:TD786464 ACZ786447:ACZ786464 AMV786447:AMV786464 AWR786447:AWR786464 BGN786447:BGN786464 BQJ786447:BQJ786464 CAF786447:CAF786464 CKB786447:CKB786464 CTX786447:CTX786464 DDT786447:DDT786464 DNP786447:DNP786464 DXL786447:DXL786464 EHH786447:EHH786464 ERD786447:ERD786464 FAZ786447:FAZ786464 FKV786447:FKV786464 FUR786447:FUR786464 GEN786447:GEN786464 GOJ786447:GOJ786464 GYF786447:GYF786464 HIB786447:HIB786464 HRX786447:HRX786464 IBT786447:IBT786464 ILP786447:ILP786464 IVL786447:IVL786464 JFH786447:JFH786464 JPD786447:JPD786464 JYZ786447:JYZ786464 KIV786447:KIV786464 KSR786447:KSR786464 LCN786447:LCN786464 LMJ786447:LMJ786464 LWF786447:LWF786464 MGB786447:MGB786464 MPX786447:MPX786464 MZT786447:MZT786464 NJP786447:NJP786464 NTL786447:NTL786464 ODH786447:ODH786464 OND786447:OND786464 OWZ786447:OWZ786464 PGV786447:PGV786464 PQR786447:PQR786464 QAN786447:QAN786464 QKJ786447:QKJ786464 QUF786447:QUF786464 REB786447:REB786464 RNX786447:RNX786464 RXT786447:RXT786464 SHP786447:SHP786464 SRL786447:SRL786464 TBH786447:TBH786464 TLD786447:TLD786464 TUZ786447:TUZ786464 UEV786447:UEV786464 UOR786447:UOR786464 UYN786447:UYN786464 VIJ786447:VIJ786464 VSF786447:VSF786464 WCB786447:WCB786464 WLX786447:WLX786464 WVT786447:WVT786464 L851983:L852000 JH851983:JH852000 TD851983:TD852000 ACZ851983:ACZ852000 AMV851983:AMV852000 AWR851983:AWR852000 BGN851983:BGN852000 BQJ851983:BQJ852000 CAF851983:CAF852000 CKB851983:CKB852000 CTX851983:CTX852000 DDT851983:DDT852000 DNP851983:DNP852000 DXL851983:DXL852000 EHH851983:EHH852000 ERD851983:ERD852000 FAZ851983:FAZ852000 FKV851983:FKV852000 FUR851983:FUR852000 GEN851983:GEN852000 GOJ851983:GOJ852000 GYF851983:GYF852000 HIB851983:HIB852000 HRX851983:HRX852000 IBT851983:IBT852000 ILP851983:ILP852000 IVL851983:IVL852000 JFH851983:JFH852000 JPD851983:JPD852000 JYZ851983:JYZ852000 KIV851983:KIV852000 KSR851983:KSR852000 LCN851983:LCN852000 LMJ851983:LMJ852000 LWF851983:LWF852000 MGB851983:MGB852000 MPX851983:MPX852000 MZT851983:MZT852000 NJP851983:NJP852000 NTL851983:NTL852000 ODH851983:ODH852000 OND851983:OND852000 OWZ851983:OWZ852000 PGV851983:PGV852000 PQR851983:PQR852000 QAN851983:QAN852000 QKJ851983:QKJ852000 QUF851983:QUF852000 REB851983:REB852000 RNX851983:RNX852000 RXT851983:RXT852000 SHP851983:SHP852000 SRL851983:SRL852000 TBH851983:TBH852000 TLD851983:TLD852000 TUZ851983:TUZ852000 UEV851983:UEV852000 UOR851983:UOR852000 UYN851983:UYN852000 VIJ851983:VIJ852000 VSF851983:VSF852000 WCB851983:WCB852000 WLX851983:WLX852000 WVT851983:WVT852000 L917519:L917536 JH917519:JH917536 TD917519:TD917536 ACZ917519:ACZ917536 AMV917519:AMV917536 AWR917519:AWR917536 BGN917519:BGN917536 BQJ917519:BQJ917536 CAF917519:CAF917536 CKB917519:CKB917536 CTX917519:CTX917536 DDT917519:DDT917536 DNP917519:DNP917536 DXL917519:DXL917536 EHH917519:EHH917536 ERD917519:ERD917536 FAZ917519:FAZ917536 FKV917519:FKV917536 FUR917519:FUR917536 GEN917519:GEN917536 GOJ917519:GOJ917536 GYF917519:GYF917536 HIB917519:HIB917536 HRX917519:HRX917536 IBT917519:IBT917536 ILP917519:ILP917536 IVL917519:IVL917536 JFH917519:JFH917536 JPD917519:JPD917536 JYZ917519:JYZ917536 KIV917519:KIV917536 KSR917519:KSR917536 LCN917519:LCN917536 LMJ917519:LMJ917536 LWF917519:LWF917536 MGB917519:MGB917536 MPX917519:MPX917536 MZT917519:MZT917536 NJP917519:NJP917536 NTL917519:NTL917536 ODH917519:ODH917536 OND917519:OND917536 OWZ917519:OWZ917536 PGV917519:PGV917536 PQR917519:PQR917536 QAN917519:QAN917536 QKJ917519:QKJ917536 QUF917519:QUF917536 REB917519:REB917536 RNX917519:RNX917536 RXT917519:RXT917536 SHP917519:SHP917536 SRL917519:SRL917536 TBH917519:TBH917536 TLD917519:TLD917536 TUZ917519:TUZ917536 UEV917519:UEV917536 UOR917519:UOR917536 UYN917519:UYN917536 VIJ917519:VIJ917536 VSF917519:VSF917536 WCB917519:WCB917536 WLX917519:WLX917536 WVT917519:WVT917536 L983055:L983072 JH983055:JH983072 TD983055:TD983072 ACZ983055:ACZ983072 AMV983055:AMV983072 AWR983055:AWR983072 BGN983055:BGN983072 BQJ983055:BQJ983072 CAF983055:CAF983072 CKB983055:CKB983072 CTX983055:CTX983072 DDT983055:DDT983072 DNP983055:DNP983072 DXL983055:DXL983072 EHH983055:EHH983072 ERD983055:ERD983072 FAZ983055:FAZ983072 FKV983055:FKV983072 FUR983055:FUR983072 GEN983055:GEN983072 GOJ983055:GOJ983072 GYF983055:GYF983072 HIB983055:HIB983072 HRX983055:HRX983072 IBT983055:IBT983072 ILP983055:ILP983072 IVL983055:IVL983072 JFH983055:JFH983072 JPD983055:JPD983072 JYZ983055:JYZ983072 KIV983055:KIV983072 KSR983055:KSR983072 LCN983055:LCN983072 LMJ983055:LMJ983072 LWF983055:LWF983072 MGB983055:MGB983072 MPX983055:MPX983072 MZT983055:MZT983072 NJP983055:NJP983072 NTL983055:NTL983072 ODH983055:ODH983072 OND983055:OND983072 OWZ983055:OWZ983072 PGV983055:PGV983072 PQR983055:PQR983072 QAN983055:QAN983072 QKJ983055:QKJ983072 QUF983055:QUF983072 REB983055:REB983072 RNX983055:RNX983072 RXT983055:RXT983072 SHP983055:SHP983072 SRL983055:SRL983072 TBH983055:TBH983072 TLD983055:TLD983072 TUZ983055:TUZ983072 UEV983055:UEV983072 UOR983055:UOR983072 UYN983055:UYN983072 VIJ983055:VIJ983072 VSF983055:VSF983072 WCB983055:WCB983072 WLX983055:WLX983072 L16:L32" xr:uid="{FB3D53BE-2469-4C9D-87E2-EFD8024745A7}">
      <formula1>0</formula1>
      <formula2>150</formula2>
    </dataValidation>
    <dataValidation type="date" allowBlank="1" showInputMessage="1" showErrorMessage="1" error="ΚΑΤΑΧΩΡΗΣΤΕ ΗΜΕΡΟΜΗΝΙΑ ΑΠΟ 1/1/2018 - 31/12/2018" promptTitle="ΗΜΕΡΟΜΗΝΙΑ ΕΝΑΡΞΗΣ ΥΠΕΡΩΡΙΩΝ" prompt="ΤΟ ΠΑΡΟΝ ΕΝΤΥΠΟ ΝΑ ΧΡΗΣΙΜΟΠΟΙΕΙΤΑΙ  ΓΙΑ ΥΠΕΡΩΡΙΑΚΗ ΕΡΓΑΣΙΑ ΑΠΟ 1/1/2018_x000a_Καταχωρήστε την ημερομηνία (ΗΗ/ΜΜ/ΕΕ) που άρχισε ο υπάλληλος να εργάζεται υπερωρίες." sqref="WVO983055:WVO983072 JC15:JC32 SY15:SY32 ACU15:ACU32 AMQ15:AMQ32 AWM15:AWM32 BGI15:BGI32 BQE15:BQE32 CAA15:CAA32 CJW15:CJW32 CTS15:CTS32 DDO15:DDO32 DNK15:DNK32 DXG15:DXG32 EHC15:EHC32 EQY15:EQY32 FAU15:FAU32 FKQ15:FKQ32 FUM15:FUM32 GEI15:GEI32 GOE15:GOE32 GYA15:GYA32 HHW15:HHW32 HRS15:HRS32 IBO15:IBO32 ILK15:ILK32 IVG15:IVG32 JFC15:JFC32 JOY15:JOY32 JYU15:JYU32 KIQ15:KIQ32 KSM15:KSM32 LCI15:LCI32 LME15:LME32 LWA15:LWA32 MFW15:MFW32 MPS15:MPS32 MZO15:MZO32 NJK15:NJK32 NTG15:NTG32 ODC15:ODC32 OMY15:OMY32 OWU15:OWU32 PGQ15:PGQ32 PQM15:PQM32 QAI15:QAI32 QKE15:QKE32 QUA15:QUA32 RDW15:RDW32 RNS15:RNS32 RXO15:RXO32 SHK15:SHK32 SRG15:SRG32 TBC15:TBC32 TKY15:TKY32 TUU15:TUU32 UEQ15:UEQ32 UOM15:UOM32 UYI15:UYI32 VIE15:VIE32 VSA15:VSA32 WBW15:WBW32 WLS15:WLS32 WVO15:WVO32 G65551:G65568 JC65551:JC65568 SY65551:SY65568 ACU65551:ACU65568 AMQ65551:AMQ65568 AWM65551:AWM65568 BGI65551:BGI65568 BQE65551:BQE65568 CAA65551:CAA65568 CJW65551:CJW65568 CTS65551:CTS65568 DDO65551:DDO65568 DNK65551:DNK65568 DXG65551:DXG65568 EHC65551:EHC65568 EQY65551:EQY65568 FAU65551:FAU65568 FKQ65551:FKQ65568 FUM65551:FUM65568 GEI65551:GEI65568 GOE65551:GOE65568 GYA65551:GYA65568 HHW65551:HHW65568 HRS65551:HRS65568 IBO65551:IBO65568 ILK65551:ILK65568 IVG65551:IVG65568 JFC65551:JFC65568 JOY65551:JOY65568 JYU65551:JYU65568 KIQ65551:KIQ65568 KSM65551:KSM65568 LCI65551:LCI65568 LME65551:LME65568 LWA65551:LWA65568 MFW65551:MFW65568 MPS65551:MPS65568 MZO65551:MZO65568 NJK65551:NJK65568 NTG65551:NTG65568 ODC65551:ODC65568 OMY65551:OMY65568 OWU65551:OWU65568 PGQ65551:PGQ65568 PQM65551:PQM65568 QAI65551:QAI65568 QKE65551:QKE65568 QUA65551:QUA65568 RDW65551:RDW65568 RNS65551:RNS65568 RXO65551:RXO65568 SHK65551:SHK65568 SRG65551:SRG65568 TBC65551:TBC65568 TKY65551:TKY65568 TUU65551:TUU65568 UEQ65551:UEQ65568 UOM65551:UOM65568 UYI65551:UYI65568 VIE65551:VIE65568 VSA65551:VSA65568 WBW65551:WBW65568 WLS65551:WLS65568 WVO65551:WVO65568 G131087:G131104 JC131087:JC131104 SY131087:SY131104 ACU131087:ACU131104 AMQ131087:AMQ131104 AWM131087:AWM131104 BGI131087:BGI131104 BQE131087:BQE131104 CAA131087:CAA131104 CJW131087:CJW131104 CTS131087:CTS131104 DDO131087:DDO131104 DNK131087:DNK131104 DXG131087:DXG131104 EHC131087:EHC131104 EQY131087:EQY131104 FAU131087:FAU131104 FKQ131087:FKQ131104 FUM131087:FUM131104 GEI131087:GEI131104 GOE131087:GOE131104 GYA131087:GYA131104 HHW131087:HHW131104 HRS131087:HRS131104 IBO131087:IBO131104 ILK131087:ILK131104 IVG131087:IVG131104 JFC131087:JFC131104 JOY131087:JOY131104 JYU131087:JYU131104 KIQ131087:KIQ131104 KSM131087:KSM131104 LCI131087:LCI131104 LME131087:LME131104 LWA131087:LWA131104 MFW131087:MFW131104 MPS131087:MPS131104 MZO131087:MZO131104 NJK131087:NJK131104 NTG131087:NTG131104 ODC131087:ODC131104 OMY131087:OMY131104 OWU131087:OWU131104 PGQ131087:PGQ131104 PQM131087:PQM131104 QAI131087:QAI131104 QKE131087:QKE131104 QUA131087:QUA131104 RDW131087:RDW131104 RNS131087:RNS131104 RXO131087:RXO131104 SHK131087:SHK131104 SRG131087:SRG131104 TBC131087:TBC131104 TKY131087:TKY131104 TUU131087:TUU131104 UEQ131087:UEQ131104 UOM131087:UOM131104 UYI131087:UYI131104 VIE131087:VIE131104 VSA131087:VSA131104 WBW131087:WBW131104 WLS131087:WLS131104 WVO131087:WVO131104 G196623:G196640 JC196623:JC196640 SY196623:SY196640 ACU196623:ACU196640 AMQ196623:AMQ196640 AWM196623:AWM196640 BGI196623:BGI196640 BQE196623:BQE196640 CAA196623:CAA196640 CJW196623:CJW196640 CTS196623:CTS196640 DDO196623:DDO196640 DNK196623:DNK196640 DXG196623:DXG196640 EHC196623:EHC196640 EQY196623:EQY196640 FAU196623:FAU196640 FKQ196623:FKQ196640 FUM196623:FUM196640 GEI196623:GEI196640 GOE196623:GOE196640 GYA196623:GYA196640 HHW196623:HHW196640 HRS196623:HRS196640 IBO196623:IBO196640 ILK196623:ILK196640 IVG196623:IVG196640 JFC196623:JFC196640 JOY196623:JOY196640 JYU196623:JYU196640 KIQ196623:KIQ196640 KSM196623:KSM196640 LCI196623:LCI196640 LME196623:LME196640 LWA196623:LWA196640 MFW196623:MFW196640 MPS196623:MPS196640 MZO196623:MZO196640 NJK196623:NJK196640 NTG196623:NTG196640 ODC196623:ODC196640 OMY196623:OMY196640 OWU196623:OWU196640 PGQ196623:PGQ196640 PQM196623:PQM196640 QAI196623:QAI196640 QKE196623:QKE196640 QUA196623:QUA196640 RDW196623:RDW196640 RNS196623:RNS196640 RXO196623:RXO196640 SHK196623:SHK196640 SRG196623:SRG196640 TBC196623:TBC196640 TKY196623:TKY196640 TUU196623:TUU196640 UEQ196623:UEQ196640 UOM196623:UOM196640 UYI196623:UYI196640 VIE196623:VIE196640 VSA196623:VSA196640 WBW196623:WBW196640 WLS196623:WLS196640 WVO196623:WVO196640 G262159:G262176 JC262159:JC262176 SY262159:SY262176 ACU262159:ACU262176 AMQ262159:AMQ262176 AWM262159:AWM262176 BGI262159:BGI262176 BQE262159:BQE262176 CAA262159:CAA262176 CJW262159:CJW262176 CTS262159:CTS262176 DDO262159:DDO262176 DNK262159:DNK262176 DXG262159:DXG262176 EHC262159:EHC262176 EQY262159:EQY262176 FAU262159:FAU262176 FKQ262159:FKQ262176 FUM262159:FUM262176 GEI262159:GEI262176 GOE262159:GOE262176 GYA262159:GYA262176 HHW262159:HHW262176 HRS262159:HRS262176 IBO262159:IBO262176 ILK262159:ILK262176 IVG262159:IVG262176 JFC262159:JFC262176 JOY262159:JOY262176 JYU262159:JYU262176 KIQ262159:KIQ262176 KSM262159:KSM262176 LCI262159:LCI262176 LME262159:LME262176 LWA262159:LWA262176 MFW262159:MFW262176 MPS262159:MPS262176 MZO262159:MZO262176 NJK262159:NJK262176 NTG262159:NTG262176 ODC262159:ODC262176 OMY262159:OMY262176 OWU262159:OWU262176 PGQ262159:PGQ262176 PQM262159:PQM262176 QAI262159:QAI262176 QKE262159:QKE262176 QUA262159:QUA262176 RDW262159:RDW262176 RNS262159:RNS262176 RXO262159:RXO262176 SHK262159:SHK262176 SRG262159:SRG262176 TBC262159:TBC262176 TKY262159:TKY262176 TUU262159:TUU262176 UEQ262159:UEQ262176 UOM262159:UOM262176 UYI262159:UYI262176 VIE262159:VIE262176 VSA262159:VSA262176 WBW262159:WBW262176 WLS262159:WLS262176 WVO262159:WVO262176 G327695:G327712 JC327695:JC327712 SY327695:SY327712 ACU327695:ACU327712 AMQ327695:AMQ327712 AWM327695:AWM327712 BGI327695:BGI327712 BQE327695:BQE327712 CAA327695:CAA327712 CJW327695:CJW327712 CTS327695:CTS327712 DDO327695:DDO327712 DNK327695:DNK327712 DXG327695:DXG327712 EHC327695:EHC327712 EQY327695:EQY327712 FAU327695:FAU327712 FKQ327695:FKQ327712 FUM327695:FUM327712 GEI327695:GEI327712 GOE327695:GOE327712 GYA327695:GYA327712 HHW327695:HHW327712 HRS327695:HRS327712 IBO327695:IBO327712 ILK327695:ILK327712 IVG327695:IVG327712 JFC327695:JFC327712 JOY327695:JOY327712 JYU327695:JYU327712 KIQ327695:KIQ327712 KSM327695:KSM327712 LCI327695:LCI327712 LME327695:LME327712 LWA327695:LWA327712 MFW327695:MFW327712 MPS327695:MPS327712 MZO327695:MZO327712 NJK327695:NJK327712 NTG327695:NTG327712 ODC327695:ODC327712 OMY327695:OMY327712 OWU327695:OWU327712 PGQ327695:PGQ327712 PQM327695:PQM327712 QAI327695:QAI327712 QKE327695:QKE327712 QUA327695:QUA327712 RDW327695:RDW327712 RNS327695:RNS327712 RXO327695:RXO327712 SHK327695:SHK327712 SRG327695:SRG327712 TBC327695:TBC327712 TKY327695:TKY327712 TUU327695:TUU327712 UEQ327695:UEQ327712 UOM327695:UOM327712 UYI327695:UYI327712 VIE327695:VIE327712 VSA327695:VSA327712 WBW327695:WBW327712 WLS327695:WLS327712 WVO327695:WVO327712 G393231:G393248 JC393231:JC393248 SY393231:SY393248 ACU393231:ACU393248 AMQ393231:AMQ393248 AWM393231:AWM393248 BGI393231:BGI393248 BQE393231:BQE393248 CAA393231:CAA393248 CJW393231:CJW393248 CTS393231:CTS393248 DDO393231:DDO393248 DNK393231:DNK393248 DXG393231:DXG393248 EHC393231:EHC393248 EQY393231:EQY393248 FAU393231:FAU393248 FKQ393231:FKQ393248 FUM393231:FUM393248 GEI393231:GEI393248 GOE393231:GOE393248 GYA393231:GYA393248 HHW393231:HHW393248 HRS393231:HRS393248 IBO393231:IBO393248 ILK393231:ILK393248 IVG393231:IVG393248 JFC393231:JFC393248 JOY393231:JOY393248 JYU393231:JYU393248 KIQ393231:KIQ393248 KSM393231:KSM393248 LCI393231:LCI393248 LME393231:LME393248 LWA393231:LWA393248 MFW393231:MFW393248 MPS393231:MPS393248 MZO393231:MZO393248 NJK393231:NJK393248 NTG393231:NTG393248 ODC393231:ODC393248 OMY393231:OMY393248 OWU393231:OWU393248 PGQ393231:PGQ393248 PQM393231:PQM393248 QAI393231:QAI393248 QKE393231:QKE393248 QUA393231:QUA393248 RDW393231:RDW393248 RNS393231:RNS393248 RXO393231:RXO393248 SHK393231:SHK393248 SRG393231:SRG393248 TBC393231:TBC393248 TKY393231:TKY393248 TUU393231:TUU393248 UEQ393231:UEQ393248 UOM393231:UOM393248 UYI393231:UYI393248 VIE393231:VIE393248 VSA393231:VSA393248 WBW393231:WBW393248 WLS393231:WLS393248 WVO393231:WVO393248 G458767:G458784 JC458767:JC458784 SY458767:SY458784 ACU458767:ACU458784 AMQ458767:AMQ458784 AWM458767:AWM458784 BGI458767:BGI458784 BQE458767:BQE458784 CAA458767:CAA458784 CJW458767:CJW458784 CTS458767:CTS458784 DDO458767:DDO458784 DNK458767:DNK458784 DXG458767:DXG458784 EHC458767:EHC458784 EQY458767:EQY458784 FAU458767:FAU458784 FKQ458767:FKQ458784 FUM458767:FUM458784 GEI458767:GEI458784 GOE458767:GOE458784 GYA458767:GYA458784 HHW458767:HHW458784 HRS458767:HRS458784 IBO458767:IBO458784 ILK458767:ILK458784 IVG458767:IVG458784 JFC458767:JFC458784 JOY458767:JOY458784 JYU458767:JYU458784 KIQ458767:KIQ458784 KSM458767:KSM458784 LCI458767:LCI458784 LME458767:LME458784 LWA458767:LWA458784 MFW458767:MFW458784 MPS458767:MPS458784 MZO458767:MZO458784 NJK458767:NJK458784 NTG458767:NTG458784 ODC458767:ODC458784 OMY458767:OMY458784 OWU458767:OWU458784 PGQ458767:PGQ458784 PQM458767:PQM458784 QAI458767:QAI458784 QKE458767:QKE458784 QUA458767:QUA458784 RDW458767:RDW458784 RNS458767:RNS458784 RXO458767:RXO458784 SHK458767:SHK458784 SRG458767:SRG458784 TBC458767:TBC458784 TKY458767:TKY458784 TUU458767:TUU458784 UEQ458767:UEQ458784 UOM458767:UOM458784 UYI458767:UYI458784 VIE458767:VIE458784 VSA458767:VSA458784 WBW458767:WBW458784 WLS458767:WLS458784 WVO458767:WVO458784 G524303:G524320 JC524303:JC524320 SY524303:SY524320 ACU524303:ACU524320 AMQ524303:AMQ524320 AWM524303:AWM524320 BGI524303:BGI524320 BQE524303:BQE524320 CAA524303:CAA524320 CJW524303:CJW524320 CTS524303:CTS524320 DDO524303:DDO524320 DNK524303:DNK524320 DXG524303:DXG524320 EHC524303:EHC524320 EQY524303:EQY524320 FAU524303:FAU524320 FKQ524303:FKQ524320 FUM524303:FUM524320 GEI524303:GEI524320 GOE524303:GOE524320 GYA524303:GYA524320 HHW524303:HHW524320 HRS524303:HRS524320 IBO524303:IBO524320 ILK524303:ILK524320 IVG524303:IVG524320 JFC524303:JFC524320 JOY524303:JOY524320 JYU524303:JYU524320 KIQ524303:KIQ524320 KSM524303:KSM524320 LCI524303:LCI524320 LME524303:LME524320 LWA524303:LWA524320 MFW524303:MFW524320 MPS524303:MPS524320 MZO524303:MZO524320 NJK524303:NJK524320 NTG524303:NTG524320 ODC524303:ODC524320 OMY524303:OMY524320 OWU524303:OWU524320 PGQ524303:PGQ524320 PQM524303:PQM524320 QAI524303:QAI524320 QKE524303:QKE524320 QUA524303:QUA524320 RDW524303:RDW524320 RNS524303:RNS524320 RXO524303:RXO524320 SHK524303:SHK524320 SRG524303:SRG524320 TBC524303:TBC524320 TKY524303:TKY524320 TUU524303:TUU524320 UEQ524303:UEQ524320 UOM524303:UOM524320 UYI524303:UYI524320 VIE524303:VIE524320 VSA524303:VSA524320 WBW524303:WBW524320 WLS524303:WLS524320 WVO524303:WVO524320 G589839:G589856 JC589839:JC589856 SY589839:SY589856 ACU589839:ACU589856 AMQ589839:AMQ589856 AWM589839:AWM589856 BGI589839:BGI589856 BQE589839:BQE589856 CAA589839:CAA589856 CJW589839:CJW589856 CTS589839:CTS589856 DDO589839:DDO589856 DNK589839:DNK589856 DXG589839:DXG589856 EHC589839:EHC589856 EQY589839:EQY589856 FAU589839:FAU589856 FKQ589839:FKQ589856 FUM589839:FUM589856 GEI589839:GEI589856 GOE589839:GOE589856 GYA589839:GYA589856 HHW589839:HHW589856 HRS589839:HRS589856 IBO589839:IBO589856 ILK589839:ILK589856 IVG589839:IVG589856 JFC589839:JFC589856 JOY589839:JOY589856 JYU589839:JYU589856 KIQ589839:KIQ589856 KSM589839:KSM589856 LCI589839:LCI589856 LME589839:LME589856 LWA589839:LWA589856 MFW589839:MFW589856 MPS589839:MPS589856 MZO589839:MZO589856 NJK589839:NJK589856 NTG589839:NTG589856 ODC589839:ODC589856 OMY589839:OMY589856 OWU589839:OWU589856 PGQ589839:PGQ589856 PQM589839:PQM589856 QAI589839:QAI589856 QKE589839:QKE589856 QUA589839:QUA589856 RDW589839:RDW589856 RNS589839:RNS589856 RXO589839:RXO589856 SHK589839:SHK589856 SRG589839:SRG589856 TBC589839:TBC589856 TKY589839:TKY589856 TUU589839:TUU589856 UEQ589839:UEQ589856 UOM589839:UOM589856 UYI589839:UYI589856 VIE589839:VIE589856 VSA589839:VSA589856 WBW589839:WBW589856 WLS589839:WLS589856 WVO589839:WVO589856 G655375:G655392 JC655375:JC655392 SY655375:SY655392 ACU655375:ACU655392 AMQ655375:AMQ655392 AWM655375:AWM655392 BGI655375:BGI655392 BQE655375:BQE655392 CAA655375:CAA655392 CJW655375:CJW655392 CTS655375:CTS655392 DDO655375:DDO655392 DNK655375:DNK655392 DXG655375:DXG655392 EHC655375:EHC655392 EQY655375:EQY655392 FAU655375:FAU655392 FKQ655375:FKQ655392 FUM655375:FUM655392 GEI655375:GEI655392 GOE655375:GOE655392 GYA655375:GYA655392 HHW655375:HHW655392 HRS655375:HRS655392 IBO655375:IBO655392 ILK655375:ILK655392 IVG655375:IVG655392 JFC655375:JFC655392 JOY655375:JOY655392 JYU655375:JYU655392 KIQ655375:KIQ655392 KSM655375:KSM655392 LCI655375:LCI655392 LME655375:LME655392 LWA655375:LWA655392 MFW655375:MFW655392 MPS655375:MPS655392 MZO655375:MZO655392 NJK655375:NJK655392 NTG655375:NTG655392 ODC655375:ODC655392 OMY655375:OMY655392 OWU655375:OWU655392 PGQ655375:PGQ655392 PQM655375:PQM655392 QAI655375:QAI655392 QKE655375:QKE655392 QUA655375:QUA655392 RDW655375:RDW655392 RNS655375:RNS655392 RXO655375:RXO655392 SHK655375:SHK655392 SRG655375:SRG655392 TBC655375:TBC655392 TKY655375:TKY655392 TUU655375:TUU655392 UEQ655375:UEQ655392 UOM655375:UOM655392 UYI655375:UYI655392 VIE655375:VIE655392 VSA655375:VSA655392 WBW655375:WBW655392 WLS655375:WLS655392 WVO655375:WVO655392 G720911:G720928 JC720911:JC720928 SY720911:SY720928 ACU720911:ACU720928 AMQ720911:AMQ720928 AWM720911:AWM720928 BGI720911:BGI720928 BQE720911:BQE720928 CAA720911:CAA720928 CJW720911:CJW720928 CTS720911:CTS720928 DDO720911:DDO720928 DNK720911:DNK720928 DXG720911:DXG720928 EHC720911:EHC720928 EQY720911:EQY720928 FAU720911:FAU720928 FKQ720911:FKQ720928 FUM720911:FUM720928 GEI720911:GEI720928 GOE720911:GOE720928 GYA720911:GYA720928 HHW720911:HHW720928 HRS720911:HRS720928 IBO720911:IBO720928 ILK720911:ILK720928 IVG720911:IVG720928 JFC720911:JFC720928 JOY720911:JOY720928 JYU720911:JYU720928 KIQ720911:KIQ720928 KSM720911:KSM720928 LCI720911:LCI720928 LME720911:LME720928 LWA720911:LWA720928 MFW720911:MFW720928 MPS720911:MPS720928 MZO720911:MZO720928 NJK720911:NJK720928 NTG720911:NTG720928 ODC720911:ODC720928 OMY720911:OMY720928 OWU720911:OWU720928 PGQ720911:PGQ720928 PQM720911:PQM720928 QAI720911:QAI720928 QKE720911:QKE720928 QUA720911:QUA720928 RDW720911:RDW720928 RNS720911:RNS720928 RXO720911:RXO720928 SHK720911:SHK720928 SRG720911:SRG720928 TBC720911:TBC720928 TKY720911:TKY720928 TUU720911:TUU720928 UEQ720911:UEQ720928 UOM720911:UOM720928 UYI720911:UYI720928 VIE720911:VIE720928 VSA720911:VSA720928 WBW720911:WBW720928 WLS720911:WLS720928 WVO720911:WVO720928 G786447:G786464 JC786447:JC786464 SY786447:SY786464 ACU786447:ACU786464 AMQ786447:AMQ786464 AWM786447:AWM786464 BGI786447:BGI786464 BQE786447:BQE786464 CAA786447:CAA786464 CJW786447:CJW786464 CTS786447:CTS786464 DDO786447:DDO786464 DNK786447:DNK786464 DXG786447:DXG786464 EHC786447:EHC786464 EQY786447:EQY786464 FAU786447:FAU786464 FKQ786447:FKQ786464 FUM786447:FUM786464 GEI786447:GEI786464 GOE786447:GOE786464 GYA786447:GYA786464 HHW786447:HHW786464 HRS786447:HRS786464 IBO786447:IBO786464 ILK786447:ILK786464 IVG786447:IVG786464 JFC786447:JFC786464 JOY786447:JOY786464 JYU786447:JYU786464 KIQ786447:KIQ786464 KSM786447:KSM786464 LCI786447:LCI786464 LME786447:LME786464 LWA786447:LWA786464 MFW786447:MFW786464 MPS786447:MPS786464 MZO786447:MZO786464 NJK786447:NJK786464 NTG786447:NTG786464 ODC786447:ODC786464 OMY786447:OMY786464 OWU786447:OWU786464 PGQ786447:PGQ786464 PQM786447:PQM786464 QAI786447:QAI786464 QKE786447:QKE786464 QUA786447:QUA786464 RDW786447:RDW786464 RNS786447:RNS786464 RXO786447:RXO786464 SHK786447:SHK786464 SRG786447:SRG786464 TBC786447:TBC786464 TKY786447:TKY786464 TUU786447:TUU786464 UEQ786447:UEQ786464 UOM786447:UOM786464 UYI786447:UYI786464 VIE786447:VIE786464 VSA786447:VSA786464 WBW786447:WBW786464 WLS786447:WLS786464 WVO786447:WVO786464 G851983:G852000 JC851983:JC852000 SY851983:SY852000 ACU851983:ACU852000 AMQ851983:AMQ852000 AWM851983:AWM852000 BGI851983:BGI852000 BQE851983:BQE852000 CAA851983:CAA852000 CJW851983:CJW852000 CTS851983:CTS852000 DDO851983:DDO852000 DNK851983:DNK852000 DXG851983:DXG852000 EHC851983:EHC852000 EQY851983:EQY852000 FAU851983:FAU852000 FKQ851983:FKQ852000 FUM851983:FUM852000 GEI851983:GEI852000 GOE851983:GOE852000 GYA851983:GYA852000 HHW851983:HHW852000 HRS851983:HRS852000 IBO851983:IBO852000 ILK851983:ILK852000 IVG851983:IVG852000 JFC851983:JFC852000 JOY851983:JOY852000 JYU851983:JYU852000 KIQ851983:KIQ852000 KSM851983:KSM852000 LCI851983:LCI852000 LME851983:LME852000 LWA851983:LWA852000 MFW851983:MFW852000 MPS851983:MPS852000 MZO851983:MZO852000 NJK851983:NJK852000 NTG851983:NTG852000 ODC851983:ODC852000 OMY851983:OMY852000 OWU851983:OWU852000 PGQ851983:PGQ852000 PQM851983:PQM852000 QAI851983:QAI852000 QKE851983:QKE852000 QUA851983:QUA852000 RDW851983:RDW852000 RNS851983:RNS852000 RXO851983:RXO852000 SHK851983:SHK852000 SRG851983:SRG852000 TBC851983:TBC852000 TKY851983:TKY852000 TUU851983:TUU852000 UEQ851983:UEQ852000 UOM851983:UOM852000 UYI851983:UYI852000 VIE851983:VIE852000 VSA851983:VSA852000 WBW851983:WBW852000 WLS851983:WLS852000 WVO851983:WVO852000 G917519:G917536 JC917519:JC917536 SY917519:SY917536 ACU917519:ACU917536 AMQ917519:AMQ917536 AWM917519:AWM917536 BGI917519:BGI917536 BQE917519:BQE917536 CAA917519:CAA917536 CJW917519:CJW917536 CTS917519:CTS917536 DDO917519:DDO917536 DNK917519:DNK917536 DXG917519:DXG917536 EHC917519:EHC917536 EQY917519:EQY917536 FAU917519:FAU917536 FKQ917519:FKQ917536 FUM917519:FUM917536 GEI917519:GEI917536 GOE917519:GOE917536 GYA917519:GYA917536 HHW917519:HHW917536 HRS917519:HRS917536 IBO917519:IBO917536 ILK917519:ILK917536 IVG917519:IVG917536 JFC917519:JFC917536 JOY917519:JOY917536 JYU917519:JYU917536 KIQ917519:KIQ917536 KSM917519:KSM917536 LCI917519:LCI917536 LME917519:LME917536 LWA917519:LWA917536 MFW917519:MFW917536 MPS917519:MPS917536 MZO917519:MZO917536 NJK917519:NJK917536 NTG917519:NTG917536 ODC917519:ODC917536 OMY917519:OMY917536 OWU917519:OWU917536 PGQ917519:PGQ917536 PQM917519:PQM917536 QAI917519:QAI917536 QKE917519:QKE917536 QUA917519:QUA917536 RDW917519:RDW917536 RNS917519:RNS917536 RXO917519:RXO917536 SHK917519:SHK917536 SRG917519:SRG917536 TBC917519:TBC917536 TKY917519:TKY917536 TUU917519:TUU917536 UEQ917519:UEQ917536 UOM917519:UOM917536 UYI917519:UYI917536 VIE917519:VIE917536 VSA917519:VSA917536 WBW917519:WBW917536 WLS917519:WLS917536 WVO917519:WVO917536 G983055:G983072 JC983055:JC983072 SY983055:SY983072 ACU983055:ACU983072 AMQ983055:AMQ983072 AWM983055:AWM983072 BGI983055:BGI983072 BQE983055:BQE983072 CAA983055:CAA983072 CJW983055:CJW983072 CTS983055:CTS983072 DDO983055:DDO983072 DNK983055:DNK983072 DXG983055:DXG983072 EHC983055:EHC983072 EQY983055:EQY983072 FAU983055:FAU983072 FKQ983055:FKQ983072 FUM983055:FUM983072 GEI983055:GEI983072 GOE983055:GOE983072 GYA983055:GYA983072 HHW983055:HHW983072 HRS983055:HRS983072 IBO983055:IBO983072 ILK983055:ILK983072 IVG983055:IVG983072 JFC983055:JFC983072 JOY983055:JOY983072 JYU983055:JYU983072 KIQ983055:KIQ983072 KSM983055:KSM983072 LCI983055:LCI983072 LME983055:LME983072 LWA983055:LWA983072 MFW983055:MFW983072 MPS983055:MPS983072 MZO983055:MZO983072 NJK983055:NJK983072 NTG983055:NTG983072 ODC983055:ODC983072 OMY983055:OMY983072 OWU983055:OWU983072 PGQ983055:PGQ983072 PQM983055:PQM983072 QAI983055:QAI983072 QKE983055:QKE983072 QUA983055:QUA983072 RDW983055:RDW983072 RNS983055:RNS983072 RXO983055:RXO983072 SHK983055:SHK983072 SRG983055:SRG983072 TBC983055:TBC983072 TKY983055:TKY983072 TUU983055:TUU983072 UEQ983055:UEQ983072 UOM983055:UOM983072 UYI983055:UYI983072 VIE983055:VIE983072 VSA983055:VSA983072 WBW983055:WBW983072 WLS983055:WLS983072" xr:uid="{938F3B67-A10F-45B9-A106-44882E2E11AE}">
      <formula1>43101</formula1>
      <formula2>43465</formula2>
    </dataValidation>
    <dataValidation allowBlank="1" showInputMessage="1" showErrorMessage="1" promptTitle="ΚΩΔΙΚΑΣ ΧΡΕΩΣΗΣ ΥΠΕΡΩΡΙΩΝ" prompt="Αναγράφεται ο Κώδικας Χρέωσης των υπερωριών:_x000a_Στην περίπτωση τύπου υπερωριών πχ. 261 που δεν αναγράφεται ο πλήρης κώδικας (12 ψηφία), η χρέωση θα γίνει στο άρθρο 261 του Τμήματος που αναγράφεται στο έντυπο ως Υπουργείο/Τμήμα._x000a_" sqref="D10:G11 IZ10:JC11 SV10:SY11 ACR10:ACU11 AMN10:AMQ11 AWJ10:AWM11 BGF10:BGI11 BQB10:BQE11 BZX10:CAA11 CJT10:CJW11 CTP10:CTS11 DDL10:DDO11 DNH10:DNK11 DXD10:DXG11 EGZ10:EHC11 EQV10:EQY11 FAR10:FAU11 FKN10:FKQ11 FUJ10:FUM11 GEF10:GEI11 GOB10:GOE11 GXX10:GYA11 HHT10:HHW11 HRP10:HRS11 IBL10:IBO11 ILH10:ILK11 IVD10:IVG11 JEZ10:JFC11 JOV10:JOY11 JYR10:JYU11 KIN10:KIQ11 KSJ10:KSM11 LCF10:LCI11 LMB10:LME11 LVX10:LWA11 MFT10:MFW11 MPP10:MPS11 MZL10:MZO11 NJH10:NJK11 NTD10:NTG11 OCZ10:ODC11 OMV10:OMY11 OWR10:OWU11 PGN10:PGQ11 PQJ10:PQM11 QAF10:QAI11 QKB10:QKE11 QTX10:QUA11 RDT10:RDW11 RNP10:RNS11 RXL10:RXO11 SHH10:SHK11 SRD10:SRG11 TAZ10:TBC11 TKV10:TKY11 TUR10:TUU11 UEN10:UEQ11 UOJ10:UOM11 UYF10:UYI11 VIB10:VIE11 VRX10:VSA11 WBT10:WBW11 WLP10:WLS11 WVL10:WVO11 D65546:G65547 IZ65546:JC65547 SV65546:SY65547 ACR65546:ACU65547 AMN65546:AMQ65547 AWJ65546:AWM65547 BGF65546:BGI65547 BQB65546:BQE65547 BZX65546:CAA65547 CJT65546:CJW65547 CTP65546:CTS65547 DDL65546:DDO65547 DNH65546:DNK65547 DXD65546:DXG65547 EGZ65546:EHC65547 EQV65546:EQY65547 FAR65546:FAU65547 FKN65546:FKQ65547 FUJ65546:FUM65547 GEF65546:GEI65547 GOB65546:GOE65547 GXX65546:GYA65547 HHT65546:HHW65547 HRP65546:HRS65547 IBL65546:IBO65547 ILH65546:ILK65547 IVD65546:IVG65547 JEZ65546:JFC65547 JOV65546:JOY65547 JYR65546:JYU65547 KIN65546:KIQ65547 KSJ65546:KSM65547 LCF65546:LCI65547 LMB65546:LME65547 LVX65546:LWA65547 MFT65546:MFW65547 MPP65546:MPS65547 MZL65546:MZO65547 NJH65546:NJK65547 NTD65546:NTG65547 OCZ65546:ODC65547 OMV65546:OMY65547 OWR65546:OWU65547 PGN65546:PGQ65547 PQJ65546:PQM65547 QAF65546:QAI65547 QKB65546:QKE65547 QTX65546:QUA65547 RDT65546:RDW65547 RNP65546:RNS65547 RXL65546:RXO65547 SHH65546:SHK65547 SRD65546:SRG65547 TAZ65546:TBC65547 TKV65546:TKY65547 TUR65546:TUU65547 UEN65546:UEQ65547 UOJ65546:UOM65547 UYF65546:UYI65547 VIB65546:VIE65547 VRX65546:VSA65547 WBT65546:WBW65547 WLP65546:WLS65547 WVL65546:WVO65547 D131082:G131083 IZ131082:JC131083 SV131082:SY131083 ACR131082:ACU131083 AMN131082:AMQ131083 AWJ131082:AWM131083 BGF131082:BGI131083 BQB131082:BQE131083 BZX131082:CAA131083 CJT131082:CJW131083 CTP131082:CTS131083 DDL131082:DDO131083 DNH131082:DNK131083 DXD131082:DXG131083 EGZ131082:EHC131083 EQV131082:EQY131083 FAR131082:FAU131083 FKN131082:FKQ131083 FUJ131082:FUM131083 GEF131082:GEI131083 GOB131082:GOE131083 GXX131082:GYA131083 HHT131082:HHW131083 HRP131082:HRS131083 IBL131082:IBO131083 ILH131082:ILK131083 IVD131082:IVG131083 JEZ131082:JFC131083 JOV131082:JOY131083 JYR131082:JYU131083 KIN131082:KIQ131083 KSJ131082:KSM131083 LCF131082:LCI131083 LMB131082:LME131083 LVX131082:LWA131083 MFT131082:MFW131083 MPP131082:MPS131083 MZL131082:MZO131083 NJH131082:NJK131083 NTD131082:NTG131083 OCZ131082:ODC131083 OMV131082:OMY131083 OWR131082:OWU131083 PGN131082:PGQ131083 PQJ131082:PQM131083 QAF131082:QAI131083 QKB131082:QKE131083 QTX131082:QUA131083 RDT131082:RDW131083 RNP131082:RNS131083 RXL131082:RXO131083 SHH131082:SHK131083 SRD131082:SRG131083 TAZ131082:TBC131083 TKV131082:TKY131083 TUR131082:TUU131083 UEN131082:UEQ131083 UOJ131082:UOM131083 UYF131082:UYI131083 VIB131082:VIE131083 VRX131082:VSA131083 WBT131082:WBW131083 WLP131082:WLS131083 WVL131082:WVO131083 D196618:G196619 IZ196618:JC196619 SV196618:SY196619 ACR196618:ACU196619 AMN196618:AMQ196619 AWJ196618:AWM196619 BGF196618:BGI196619 BQB196618:BQE196619 BZX196618:CAA196619 CJT196618:CJW196619 CTP196618:CTS196619 DDL196618:DDO196619 DNH196618:DNK196619 DXD196618:DXG196619 EGZ196618:EHC196619 EQV196618:EQY196619 FAR196618:FAU196619 FKN196618:FKQ196619 FUJ196618:FUM196619 GEF196618:GEI196619 GOB196618:GOE196619 GXX196618:GYA196619 HHT196618:HHW196619 HRP196618:HRS196619 IBL196618:IBO196619 ILH196618:ILK196619 IVD196618:IVG196619 JEZ196618:JFC196619 JOV196618:JOY196619 JYR196618:JYU196619 KIN196618:KIQ196619 KSJ196618:KSM196619 LCF196618:LCI196619 LMB196618:LME196619 LVX196618:LWA196619 MFT196618:MFW196619 MPP196618:MPS196619 MZL196618:MZO196619 NJH196618:NJK196619 NTD196618:NTG196619 OCZ196618:ODC196619 OMV196618:OMY196619 OWR196618:OWU196619 PGN196618:PGQ196619 PQJ196618:PQM196619 QAF196618:QAI196619 QKB196618:QKE196619 QTX196618:QUA196619 RDT196618:RDW196619 RNP196618:RNS196619 RXL196618:RXO196619 SHH196618:SHK196619 SRD196618:SRG196619 TAZ196618:TBC196619 TKV196618:TKY196619 TUR196618:TUU196619 UEN196618:UEQ196619 UOJ196618:UOM196619 UYF196618:UYI196619 VIB196618:VIE196619 VRX196618:VSA196619 WBT196618:WBW196619 WLP196618:WLS196619 WVL196618:WVO196619 D262154:G262155 IZ262154:JC262155 SV262154:SY262155 ACR262154:ACU262155 AMN262154:AMQ262155 AWJ262154:AWM262155 BGF262154:BGI262155 BQB262154:BQE262155 BZX262154:CAA262155 CJT262154:CJW262155 CTP262154:CTS262155 DDL262154:DDO262155 DNH262154:DNK262155 DXD262154:DXG262155 EGZ262154:EHC262155 EQV262154:EQY262155 FAR262154:FAU262155 FKN262154:FKQ262155 FUJ262154:FUM262155 GEF262154:GEI262155 GOB262154:GOE262155 GXX262154:GYA262155 HHT262154:HHW262155 HRP262154:HRS262155 IBL262154:IBO262155 ILH262154:ILK262155 IVD262154:IVG262155 JEZ262154:JFC262155 JOV262154:JOY262155 JYR262154:JYU262155 KIN262154:KIQ262155 KSJ262154:KSM262155 LCF262154:LCI262155 LMB262154:LME262155 LVX262154:LWA262155 MFT262154:MFW262155 MPP262154:MPS262155 MZL262154:MZO262155 NJH262154:NJK262155 NTD262154:NTG262155 OCZ262154:ODC262155 OMV262154:OMY262155 OWR262154:OWU262155 PGN262154:PGQ262155 PQJ262154:PQM262155 QAF262154:QAI262155 QKB262154:QKE262155 QTX262154:QUA262155 RDT262154:RDW262155 RNP262154:RNS262155 RXL262154:RXO262155 SHH262154:SHK262155 SRD262154:SRG262155 TAZ262154:TBC262155 TKV262154:TKY262155 TUR262154:TUU262155 UEN262154:UEQ262155 UOJ262154:UOM262155 UYF262154:UYI262155 VIB262154:VIE262155 VRX262154:VSA262155 WBT262154:WBW262155 WLP262154:WLS262155 WVL262154:WVO262155 D327690:G327691 IZ327690:JC327691 SV327690:SY327691 ACR327690:ACU327691 AMN327690:AMQ327691 AWJ327690:AWM327691 BGF327690:BGI327691 BQB327690:BQE327691 BZX327690:CAA327691 CJT327690:CJW327691 CTP327690:CTS327691 DDL327690:DDO327691 DNH327690:DNK327691 DXD327690:DXG327691 EGZ327690:EHC327691 EQV327690:EQY327691 FAR327690:FAU327691 FKN327690:FKQ327691 FUJ327690:FUM327691 GEF327690:GEI327691 GOB327690:GOE327691 GXX327690:GYA327691 HHT327690:HHW327691 HRP327690:HRS327691 IBL327690:IBO327691 ILH327690:ILK327691 IVD327690:IVG327691 JEZ327690:JFC327691 JOV327690:JOY327691 JYR327690:JYU327691 KIN327690:KIQ327691 KSJ327690:KSM327691 LCF327690:LCI327691 LMB327690:LME327691 LVX327690:LWA327691 MFT327690:MFW327691 MPP327690:MPS327691 MZL327690:MZO327691 NJH327690:NJK327691 NTD327690:NTG327691 OCZ327690:ODC327691 OMV327690:OMY327691 OWR327690:OWU327691 PGN327690:PGQ327691 PQJ327690:PQM327691 QAF327690:QAI327691 QKB327690:QKE327691 QTX327690:QUA327691 RDT327690:RDW327691 RNP327690:RNS327691 RXL327690:RXO327691 SHH327690:SHK327691 SRD327690:SRG327691 TAZ327690:TBC327691 TKV327690:TKY327691 TUR327690:TUU327691 UEN327690:UEQ327691 UOJ327690:UOM327691 UYF327690:UYI327691 VIB327690:VIE327691 VRX327690:VSA327691 WBT327690:WBW327691 WLP327690:WLS327691 WVL327690:WVO327691 D393226:G393227 IZ393226:JC393227 SV393226:SY393227 ACR393226:ACU393227 AMN393226:AMQ393227 AWJ393226:AWM393227 BGF393226:BGI393227 BQB393226:BQE393227 BZX393226:CAA393227 CJT393226:CJW393227 CTP393226:CTS393227 DDL393226:DDO393227 DNH393226:DNK393227 DXD393226:DXG393227 EGZ393226:EHC393227 EQV393226:EQY393227 FAR393226:FAU393227 FKN393226:FKQ393227 FUJ393226:FUM393227 GEF393226:GEI393227 GOB393226:GOE393227 GXX393226:GYA393227 HHT393226:HHW393227 HRP393226:HRS393227 IBL393226:IBO393227 ILH393226:ILK393227 IVD393226:IVG393227 JEZ393226:JFC393227 JOV393226:JOY393227 JYR393226:JYU393227 KIN393226:KIQ393227 KSJ393226:KSM393227 LCF393226:LCI393227 LMB393226:LME393227 LVX393226:LWA393227 MFT393226:MFW393227 MPP393226:MPS393227 MZL393226:MZO393227 NJH393226:NJK393227 NTD393226:NTG393227 OCZ393226:ODC393227 OMV393226:OMY393227 OWR393226:OWU393227 PGN393226:PGQ393227 PQJ393226:PQM393227 QAF393226:QAI393227 QKB393226:QKE393227 QTX393226:QUA393227 RDT393226:RDW393227 RNP393226:RNS393227 RXL393226:RXO393227 SHH393226:SHK393227 SRD393226:SRG393227 TAZ393226:TBC393227 TKV393226:TKY393227 TUR393226:TUU393227 UEN393226:UEQ393227 UOJ393226:UOM393227 UYF393226:UYI393227 VIB393226:VIE393227 VRX393226:VSA393227 WBT393226:WBW393227 WLP393226:WLS393227 WVL393226:WVO393227 D458762:G458763 IZ458762:JC458763 SV458762:SY458763 ACR458762:ACU458763 AMN458762:AMQ458763 AWJ458762:AWM458763 BGF458762:BGI458763 BQB458762:BQE458763 BZX458762:CAA458763 CJT458762:CJW458763 CTP458762:CTS458763 DDL458762:DDO458763 DNH458762:DNK458763 DXD458762:DXG458763 EGZ458762:EHC458763 EQV458762:EQY458763 FAR458762:FAU458763 FKN458762:FKQ458763 FUJ458762:FUM458763 GEF458762:GEI458763 GOB458762:GOE458763 GXX458762:GYA458763 HHT458762:HHW458763 HRP458762:HRS458763 IBL458762:IBO458763 ILH458762:ILK458763 IVD458762:IVG458763 JEZ458762:JFC458763 JOV458762:JOY458763 JYR458762:JYU458763 KIN458762:KIQ458763 KSJ458762:KSM458763 LCF458762:LCI458763 LMB458762:LME458763 LVX458762:LWA458763 MFT458762:MFW458763 MPP458762:MPS458763 MZL458762:MZO458763 NJH458762:NJK458763 NTD458762:NTG458763 OCZ458762:ODC458763 OMV458762:OMY458763 OWR458762:OWU458763 PGN458762:PGQ458763 PQJ458762:PQM458763 QAF458762:QAI458763 QKB458762:QKE458763 QTX458762:QUA458763 RDT458762:RDW458763 RNP458762:RNS458763 RXL458762:RXO458763 SHH458762:SHK458763 SRD458762:SRG458763 TAZ458762:TBC458763 TKV458762:TKY458763 TUR458762:TUU458763 UEN458762:UEQ458763 UOJ458762:UOM458763 UYF458762:UYI458763 VIB458762:VIE458763 VRX458762:VSA458763 WBT458762:WBW458763 WLP458762:WLS458763 WVL458762:WVO458763 D524298:G524299 IZ524298:JC524299 SV524298:SY524299 ACR524298:ACU524299 AMN524298:AMQ524299 AWJ524298:AWM524299 BGF524298:BGI524299 BQB524298:BQE524299 BZX524298:CAA524299 CJT524298:CJW524299 CTP524298:CTS524299 DDL524298:DDO524299 DNH524298:DNK524299 DXD524298:DXG524299 EGZ524298:EHC524299 EQV524298:EQY524299 FAR524298:FAU524299 FKN524298:FKQ524299 FUJ524298:FUM524299 GEF524298:GEI524299 GOB524298:GOE524299 GXX524298:GYA524299 HHT524298:HHW524299 HRP524298:HRS524299 IBL524298:IBO524299 ILH524298:ILK524299 IVD524298:IVG524299 JEZ524298:JFC524299 JOV524298:JOY524299 JYR524298:JYU524299 KIN524298:KIQ524299 KSJ524298:KSM524299 LCF524298:LCI524299 LMB524298:LME524299 LVX524298:LWA524299 MFT524298:MFW524299 MPP524298:MPS524299 MZL524298:MZO524299 NJH524298:NJK524299 NTD524298:NTG524299 OCZ524298:ODC524299 OMV524298:OMY524299 OWR524298:OWU524299 PGN524298:PGQ524299 PQJ524298:PQM524299 QAF524298:QAI524299 QKB524298:QKE524299 QTX524298:QUA524299 RDT524298:RDW524299 RNP524298:RNS524299 RXL524298:RXO524299 SHH524298:SHK524299 SRD524298:SRG524299 TAZ524298:TBC524299 TKV524298:TKY524299 TUR524298:TUU524299 UEN524298:UEQ524299 UOJ524298:UOM524299 UYF524298:UYI524299 VIB524298:VIE524299 VRX524298:VSA524299 WBT524298:WBW524299 WLP524298:WLS524299 WVL524298:WVO524299 D589834:G589835 IZ589834:JC589835 SV589834:SY589835 ACR589834:ACU589835 AMN589834:AMQ589835 AWJ589834:AWM589835 BGF589834:BGI589835 BQB589834:BQE589835 BZX589834:CAA589835 CJT589834:CJW589835 CTP589834:CTS589835 DDL589834:DDO589835 DNH589834:DNK589835 DXD589834:DXG589835 EGZ589834:EHC589835 EQV589834:EQY589835 FAR589834:FAU589835 FKN589834:FKQ589835 FUJ589834:FUM589835 GEF589834:GEI589835 GOB589834:GOE589835 GXX589834:GYA589835 HHT589834:HHW589835 HRP589834:HRS589835 IBL589834:IBO589835 ILH589834:ILK589835 IVD589834:IVG589835 JEZ589834:JFC589835 JOV589834:JOY589835 JYR589834:JYU589835 KIN589834:KIQ589835 KSJ589834:KSM589835 LCF589834:LCI589835 LMB589834:LME589835 LVX589834:LWA589835 MFT589834:MFW589835 MPP589834:MPS589835 MZL589834:MZO589835 NJH589834:NJK589835 NTD589834:NTG589835 OCZ589834:ODC589835 OMV589834:OMY589835 OWR589834:OWU589835 PGN589834:PGQ589835 PQJ589834:PQM589835 QAF589834:QAI589835 QKB589834:QKE589835 QTX589834:QUA589835 RDT589834:RDW589835 RNP589834:RNS589835 RXL589834:RXO589835 SHH589834:SHK589835 SRD589834:SRG589835 TAZ589834:TBC589835 TKV589834:TKY589835 TUR589834:TUU589835 UEN589834:UEQ589835 UOJ589834:UOM589835 UYF589834:UYI589835 VIB589834:VIE589835 VRX589834:VSA589835 WBT589834:WBW589835 WLP589834:WLS589835 WVL589834:WVO589835 D655370:G655371 IZ655370:JC655371 SV655370:SY655371 ACR655370:ACU655371 AMN655370:AMQ655371 AWJ655370:AWM655371 BGF655370:BGI655371 BQB655370:BQE655371 BZX655370:CAA655371 CJT655370:CJW655371 CTP655370:CTS655371 DDL655370:DDO655371 DNH655370:DNK655371 DXD655370:DXG655371 EGZ655370:EHC655371 EQV655370:EQY655371 FAR655370:FAU655371 FKN655370:FKQ655371 FUJ655370:FUM655371 GEF655370:GEI655371 GOB655370:GOE655371 GXX655370:GYA655371 HHT655370:HHW655371 HRP655370:HRS655371 IBL655370:IBO655371 ILH655370:ILK655371 IVD655370:IVG655371 JEZ655370:JFC655371 JOV655370:JOY655371 JYR655370:JYU655371 KIN655370:KIQ655371 KSJ655370:KSM655371 LCF655370:LCI655371 LMB655370:LME655371 LVX655370:LWA655371 MFT655370:MFW655371 MPP655370:MPS655371 MZL655370:MZO655371 NJH655370:NJK655371 NTD655370:NTG655371 OCZ655370:ODC655371 OMV655370:OMY655371 OWR655370:OWU655371 PGN655370:PGQ655371 PQJ655370:PQM655371 QAF655370:QAI655371 QKB655370:QKE655371 QTX655370:QUA655371 RDT655370:RDW655371 RNP655370:RNS655371 RXL655370:RXO655371 SHH655370:SHK655371 SRD655370:SRG655371 TAZ655370:TBC655371 TKV655370:TKY655371 TUR655370:TUU655371 UEN655370:UEQ655371 UOJ655370:UOM655371 UYF655370:UYI655371 VIB655370:VIE655371 VRX655370:VSA655371 WBT655370:WBW655371 WLP655370:WLS655371 WVL655370:WVO655371 D720906:G720907 IZ720906:JC720907 SV720906:SY720907 ACR720906:ACU720907 AMN720906:AMQ720907 AWJ720906:AWM720907 BGF720906:BGI720907 BQB720906:BQE720907 BZX720906:CAA720907 CJT720906:CJW720907 CTP720906:CTS720907 DDL720906:DDO720907 DNH720906:DNK720907 DXD720906:DXG720907 EGZ720906:EHC720907 EQV720906:EQY720907 FAR720906:FAU720907 FKN720906:FKQ720907 FUJ720906:FUM720907 GEF720906:GEI720907 GOB720906:GOE720907 GXX720906:GYA720907 HHT720906:HHW720907 HRP720906:HRS720907 IBL720906:IBO720907 ILH720906:ILK720907 IVD720906:IVG720907 JEZ720906:JFC720907 JOV720906:JOY720907 JYR720906:JYU720907 KIN720906:KIQ720907 KSJ720906:KSM720907 LCF720906:LCI720907 LMB720906:LME720907 LVX720906:LWA720907 MFT720906:MFW720907 MPP720906:MPS720907 MZL720906:MZO720907 NJH720906:NJK720907 NTD720906:NTG720907 OCZ720906:ODC720907 OMV720906:OMY720907 OWR720906:OWU720907 PGN720906:PGQ720907 PQJ720906:PQM720907 QAF720906:QAI720907 QKB720906:QKE720907 QTX720906:QUA720907 RDT720906:RDW720907 RNP720906:RNS720907 RXL720906:RXO720907 SHH720906:SHK720907 SRD720906:SRG720907 TAZ720906:TBC720907 TKV720906:TKY720907 TUR720906:TUU720907 UEN720906:UEQ720907 UOJ720906:UOM720907 UYF720906:UYI720907 VIB720906:VIE720907 VRX720906:VSA720907 WBT720906:WBW720907 WLP720906:WLS720907 WVL720906:WVO720907 D786442:G786443 IZ786442:JC786443 SV786442:SY786443 ACR786442:ACU786443 AMN786442:AMQ786443 AWJ786442:AWM786443 BGF786442:BGI786443 BQB786442:BQE786443 BZX786442:CAA786443 CJT786442:CJW786443 CTP786442:CTS786443 DDL786442:DDO786443 DNH786442:DNK786443 DXD786442:DXG786443 EGZ786442:EHC786443 EQV786442:EQY786443 FAR786442:FAU786443 FKN786442:FKQ786443 FUJ786442:FUM786443 GEF786442:GEI786443 GOB786442:GOE786443 GXX786442:GYA786443 HHT786442:HHW786443 HRP786442:HRS786443 IBL786442:IBO786443 ILH786442:ILK786443 IVD786442:IVG786443 JEZ786442:JFC786443 JOV786442:JOY786443 JYR786442:JYU786443 KIN786442:KIQ786443 KSJ786442:KSM786443 LCF786442:LCI786443 LMB786442:LME786443 LVX786442:LWA786443 MFT786442:MFW786443 MPP786442:MPS786443 MZL786442:MZO786443 NJH786442:NJK786443 NTD786442:NTG786443 OCZ786442:ODC786443 OMV786442:OMY786443 OWR786442:OWU786443 PGN786442:PGQ786443 PQJ786442:PQM786443 QAF786442:QAI786443 QKB786442:QKE786443 QTX786442:QUA786443 RDT786442:RDW786443 RNP786442:RNS786443 RXL786442:RXO786443 SHH786442:SHK786443 SRD786442:SRG786443 TAZ786442:TBC786443 TKV786442:TKY786443 TUR786442:TUU786443 UEN786442:UEQ786443 UOJ786442:UOM786443 UYF786442:UYI786443 VIB786442:VIE786443 VRX786442:VSA786443 WBT786442:WBW786443 WLP786442:WLS786443 WVL786442:WVO786443 D851978:G851979 IZ851978:JC851979 SV851978:SY851979 ACR851978:ACU851979 AMN851978:AMQ851979 AWJ851978:AWM851979 BGF851978:BGI851979 BQB851978:BQE851979 BZX851978:CAA851979 CJT851978:CJW851979 CTP851978:CTS851979 DDL851978:DDO851979 DNH851978:DNK851979 DXD851978:DXG851979 EGZ851978:EHC851979 EQV851978:EQY851979 FAR851978:FAU851979 FKN851978:FKQ851979 FUJ851978:FUM851979 GEF851978:GEI851979 GOB851978:GOE851979 GXX851978:GYA851979 HHT851978:HHW851979 HRP851978:HRS851979 IBL851978:IBO851979 ILH851978:ILK851979 IVD851978:IVG851979 JEZ851978:JFC851979 JOV851978:JOY851979 JYR851978:JYU851979 KIN851978:KIQ851979 KSJ851978:KSM851979 LCF851978:LCI851979 LMB851978:LME851979 LVX851978:LWA851979 MFT851978:MFW851979 MPP851978:MPS851979 MZL851978:MZO851979 NJH851978:NJK851979 NTD851978:NTG851979 OCZ851978:ODC851979 OMV851978:OMY851979 OWR851978:OWU851979 PGN851978:PGQ851979 PQJ851978:PQM851979 QAF851978:QAI851979 QKB851978:QKE851979 QTX851978:QUA851979 RDT851978:RDW851979 RNP851978:RNS851979 RXL851978:RXO851979 SHH851978:SHK851979 SRD851978:SRG851979 TAZ851978:TBC851979 TKV851978:TKY851979 TUR851978:TUU851979 UEN851978:UEQ851979 UOJ851978:UOM851979 UYF851978:UYI851979 VIB851978:VIE851979 VRX851978:VSA851979 WBT851978:WBW851979 WLP851978:WLS851979 WVL851978:WVO851979 D917514:G917515 IZ917514:JC917515 SV917514:SY917515 ACR917514:ACU917515 AMN917514:AMQ917515 AWJ917514:AWM917515 BGF917514:BGI917515 BQB917514:BQE917515 BZX917514:CAA917515 CJT917514:CJW917515 CTP917514:CTS917515 DDL917514:DDO917515 DNH917514:DNK917515 DXD917514:DXG917515 EGZ917514:EHC917515 EQV917514:EQY917515 FAR917514:FAU917515 FKN917514:FKQ917515 FUJ917514:FUM917515 GEF917514:GEI917515 GOB917514:GOE917515 GXX917514:GYA917515 HHT917514:HHW917515 HRP917514:HRS917515 IBL917514:IBO917515 ILH917514:ILK917515 IVD917514:IVG917515 JEZ917514:JFC917515 JOV917514:JOY917515 JYR917514:JYU917515 KIN917514:KIQ917515 KSJ917514:KSM917515 LCF917514:LCI917515 LMB917514:LME917515 LVX917514:LWA917515 MFT917514:MFW917515 MPP917514:MPS917515 MZL917514:MZO917515 NJH917514:NJK917515 NTD917514:NTG917515 OCZ917514:ODC917515 OMV917514:OMY917515 OWR917514:OWU917515 PGN917514:PGQ917515 PQJ917514:PQM917515 QAF917514:QAI917515 QKB917514:QKE917515 QTX917514:QUA917515 RDT917514:RDW917515 RNP917514:RNS917515 RXL917514:RXO917515 SHH917514:SHK917515 SRD917514:SRG917515 TAZ917514:TBC917515 TKV917514:TKY917515 TUR917514:TUU917515 UEN917514:UEQ917515 UOJ917514:UOM917515 UYF917514:UYI917515 VIB917514:VIE917515 VRX917514:VSA917515 WBT917514:WBW917515 WLP917514:WLS917515 WVL917514:WVO917515 D983050:G983051 IZ983050:JC983051 SV983050:SY983051 ACR983050:ACU983051 AMN983050:AMQ983051 AWJ983050:AWM983051 BGF983050:BGI983051 BQB983050:BQE983051 BZX983050:CAA983051 CJT983050:CJW983051 CTP983050:CTS983051 DDL983050:DDO983051 DNH983050:DNK983051 DXD983050:DXG983051 EGZ983050:EHC983051 EQV983050:EQY983051 FAR983050:FAU983051 FKN983050:FKQ983051 FUJ983050:FUM983051 GEF983050:GEI983051 GOB983050:GOE983051 GXX983050:GYA983051 HHT983050:HHW983051 HRP983050:HRS983051 IBL983050:IBO983051 ILH983050:ILK983051 IVD983050:IVG983051 JEZ983050:JFC983051 JOV983050:JOY983051 JYR983050:JYU983051 KIN983050:KIQ983051 KSJ983050:KSM983051 LCF983050:LCI983051 LMB983050:LME983051 LVX983050:LWA983051 MFT983050:MFW983051 MPP983050:MPS983051 MZL983050:MZO983051 NJH983050:NJK983051 NTD983050:NTG983051 OCZ983050:ODC983051 OMV983050:OMY983051 OWR983050:OWU983051 PGN983050:PGQ983051 PQJ983050:PQM983051 QAF983050:QAI983051 QKB983050:QKE983051 QTX983050:QUA983051 RDT983050:RDW983051 RNP983050:RNS983051 RXL983050:RXO983051 SHH983050:SHK983051 SRD983050:SRG983051 TAZ983050:TBC983051 TKV983050:TKY983051 TUR983050:TUU983051 UEN983050:UEQ983051 UOJ983050:UOM983051 UYF983050:UYI983051 VIB983050:VIE983051 VRX983050:VSA983051 WBT983050:WBW983051 WLP983050:WLS983051 WVL983050:WVO983051" xr:uid="{6A8C460C-20D4-4814-87EC-85A5DB9A244E}"/>
    <dataValidation allowBlank="1" showInputMessage="1" showErrorMessage="1" promptTitle="ΠΕΡΙΓΡΑΦΗ ΥΠΕΡΩΡΙΑΚ. ΑΠΑΣΧΟΛΗΣΗΣ" prompt="Επιλέξτε πρώτα τον «Τύπο Υπερωριών» και θα αναγραφεί αυτόματα η «Περιγραφή της Υπερωριακής Απασχόλησης»." sqref="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xr:uid="{CDDF9159-B521-4203-9A3F-7AB582FC45DC}"/>
    <dataValidation type="textLength" operator="lessThanOrEqual" allowBlank="1" showInputMessage="1" showErrorMessage="1" errorTitle="ΑΡΙΘΜΟΣ ΚΟΙΝΩΝΙΚΩΝ ΑΣΦΑΛΙΣΕΩΝ" error="Μέχρι 10 χαρκτήρες" promptTitle="ΑΡΙΘΜΟΣ ΚΟΙΝΩΝΙΚΩΝ ΑΣΦΑΛΙΣΕΩΝ" prompt="Καταχωρήστε τον Αριθμό Κοινωνικών Ασφαλίσεων του υπαλλήλου. " sqref="WVJ983055:WVJ983072 IX15:IX32 ST15:ST32 ACP15:ACP32 AML15:AML32 AWH15:AWH32 BGD15:BGD32 BPZ15:BPZ32 BZV15:BZV32 CJR15:CJR32 CTN15:CTN32 DDJ15:DDJ32 DNF15:DNF32 DXB15:DXB32 EGX15:EGX32 EQT15:EQT32 FAP15:FAP32 FKL15:FKL32 FUH15:FUH32 GED15:GED32 GNZ15:GNZ32 GXV15:GXV32 HHR15:HHR32 HRN15:HRN32 IBJ15:IBJ32 ILF15:ILF32 IVB15:IVB32 JEX15:JEX32 JOT15:JOT32 JYP15:JYP32 KIL15:KIL32 KSH15:KSH32 LCD15:LCD32 LLZ15:LLZ32 LVV15:LVV32 MFR15:MFR32 MPN15:MPN32 MZJ15:MZJ32 NJF15:NJF32 NTB15:NTB32 OCX15:OCX32 OMT15:OMT32 OWP15:OWP32 PGL15:PGL32 PQH15:PQH32 QAD15:QAD32 QJZ15:QJZ32 QTV15:QTV32 RDR15:RDR32 RNN15:RNN32 RXJ15:RXJ32 SHF15:SHF32 SRB15:SRB32 TAX15:TAX32 TKT15:TKT32 TUP15:TUP32 UEL15:UEL32 UOH15:UOH32 UYD15:UYD32 VHZ15:VHZ32 VRV15:VRV32 WBR15:WBR32 WLN15:WLN32 WVJ15:WVJ32 B65551:B65568 IX65551:IX65568 ST65551:ST65568 ACP65551:ACP65568 AML65551:AML65568 AWH65551:AWH65568 BGD65551:BGD65568 BPZ65551:BPZ65568 BZV65551:BZV65568 CJR65551:CJR65568 CTN65551:CTN65568 DDJ65551:DDJ65568 DNF65551:DNF65568 DXB65551:DXB65568 EGX65551:EGX65568 EQT65551:EQT65568 FAP65551:FAP65568 FKL65551:FKL65568 FUH65551:FUH65568 GED65551:GED65568 GNZ65551:GNZ65568 GXV65551:GXV65568 HHR65551:HHR65568 HRN65551:HRN65568 IBJ65551:IBJ65568 ILF65551:ILF65568 IVB65551:IVB65568 JEX65551:JEX65568 JOT65551:JOT65568 JYP65551:JYP65568 KIL65551:KIL65568 KSH65551:KSH65568 LCD65551:LCD65568 LLZ65551:LLZ65568 LVV65551:LVV65568 MFR65551:MFR65568 MPN65551:MPN65568 MZJ65551:MZJ65568 NJF65551:NJF65568 NTB65551:NTB65568 OCX65551:OCX65568 OMT65551:OMT65568 OWP65551:OWP65568 PGL65551:PGL65568 PQH65551:PQH65568 QAD65551:QAD65568 QJZ65551:QJZ65568 QTV65551:QTV65568 RDR65551:RDR65568 RNN65551:RNN65568 RXJ65551:RXJ65568 SHF65551:SHF65568 SRB65551:SRB65568 TAX65551:TAX65568 TKT65551:TKT65568 TUP65551:TUP65568 UEL65551:UEL65568 UOH65551:UOH65568 UYD65551:UYD65568 VHZ65551:VHZ65568 VRV65551:VRV65568 WBR65551:WBR65568 WLN65551:WLN65568 WVJ65551:WVJ65568 B131087:B131104 IX131087:IX131104 ST131087:ST131104 ACP131087:ACP131104 AML131087:AML131104 AWH131087:AWH131104 BGD131087:BGD131104 BPZ131087:BPZ131104 BZV131087:BZV131104 CJR131087:CJR131104 CTN131087:CTN131104 DDJ131087:DDJ131104 DNF131087:DNF131104 DXB131087:DXB131104 EGX131087:EGX131104 EQT131087:EQT131104 FAP131087:FAP131104 FKL131087:FKL131104 FUH131087:FUH131104 GED131087:GED131104 GNZ131087:GNZ131104 GXV131087:GXV131104 HHR131087:HHR131104 HRN131087:HRN131104 IBJ131087:IBJ131104 ILF131087:ILF131104 IVB131087:IVB131104 JEX131087:JEX131104 JOT131087:JOT131104 JYP131087:JYP131104 KIL131087:KIL131104 KSH131087:KSH131104 LCD131087:LCD131104 LLZ131087:LLZ131104 LVV131087:LVV131104 MFR131087:MFR131104 MPN131087:MPN131104 MZJ131087:MZJ131104 NJF131087:NJF131104 NTB131087:NTB131104 OCX131087:OCX131104 OMT131087:OMT131104 OWP131087:OWP131104 PGL131087:PGL131104 PQH131087:PQH131104 QAD131087:QAD131104 QJZ131087:QJZ131104 QTV131087:QTV131104 RDR131087:RDR131104 RNN131087:RNN131104 RXJ131087:RXJ131104 SHF131087:SHF131104 SRB131087:SRB131104 TAX131087:TAX131104 TKT131087:TKT131104 TUP131087:TUP131104 UEL131087:UEL131104 UOH131087:UOH131104 UYD131087:UYD131104 VHZ131087:VHZ131104 VRV131087:VRV131104 WBR131087:WBR131104 WLN131087:WLN131104 WVJ131087:WVJ131104 B196623:B196640 IX196623:IX196640 ST196623:ST196640 ACP196623:ACP196640 AML196623:AML196640 AWH196623:AWH196640 BGD196623:BGD196640 BPZ196623:BPZ196640 BZV196623:BZV196640 CJR196623:CJR196640 CTN196623:CTN196640 DDJ196623:DDJ196640 DNF196623:DNF196640 DXB196623:DXB196640 EGX196623:EGX196640 EQT196623:EQT196640 FAP196623:FAP196640 FKL196623:FKL196640 FUH196623:FUH196640 GED196623:GED196640 GNZ196623:GNZ196640 GXV196623:GXV196640 HHR196623:HHR196640 HRN196623:HRN196640 IBJ196623:IBJ196640 ILF196623:ILF196640 IVB196623:IVB196640 JEX196623:JEX196640 JOT196623:JOT196640 JYP196623:JYP196640 KIL196623:KIL196640 KSH196623:KSH196640 LCD196623:LCD196640 LLZ196623:LLZ196640 LVV196623:LVV196640 MFR196623:MFR196640 MPN196623:MPN196640 MZJ196623:MZJ196640 NJF196623:NJF196640 NTB196623:NTB196640 OCX196623:OCX196640 OMT196623:OMT196640 OWP196623:OWP196640 PGL196623:PGL196640 PQH196623:PQH196640 QAD196623:QAD196640 QJZ196623:QJZ196640 QTV196623:QTV196640 RDR196623:RDR196640 RNN196623:RNN196640 RXJ196623:RXJ196640 SHF196623:SHF196640 SRB196623:SRB196640 TAX196623:TAX196640 TKT196623:TKT196640 TUP196623:TUP196640 UEL196623:UEL196640 UOH196623:UOH196640 UYD196623:UYD196640 VHZ196623:VHZ196640 VRV196623:VRV196640 WBR196623:WBR196640 WLN196623:WLN196640 WVJ196623:WVJ196640 B262159:B262176 IX262159:IX262176 ST262159:ST262176 ACP262159:ACP262176 AML262159:AML262176 AWH262159:AWH262176 BGD262159:BGD262176 BPZ262159:BPZ262176 BZV262159:BZV262176 CJR262159:CJR262176 CTN262159:CTN262176 DDJ262159:DDJ262176 DNF262159:DNF262176 DXB262159:DXB262176 EGX262159:EGX262176 EQT262159:EQT262176 FAP262159:FAP262176 FKL262159:FKL262176 FUH262159:FUH262176 GED262159:GED262176 GNZ262159:GNZ262176 GXV262159:GXV262176 HHR262159:HHR262176 HRN262159:HRN262176 IBJ262159:IBJ262176 ILF262159:ILF262176 IVB262159:IVB262176 JEX262159:JEX262176 JOT262159:JOT262176 JYP262159:JYP262176 KIL262159:KIL262176 KSH262159:KSH262176 LCD262159:LCD262176 LLZ262159:LLZ262176 LVV262159:LVV262176 MFR262159:MFR262176 MPN262159:MPN262176 MZJ262159:MZJ262176 NJF262159:NJF262176 NTB262159:NTB262176 OCX262159:OCX262176 OMT262159:OMT262176 OWP262159:OWP262176 PGL262159:PGL262176 PQH262159:PQH262176 QAD262159:QAD262176 QJZ262159:QJZ262176 QTV262159:QTV262176 RDR262159:RDR262176 RNN262159:RNN262176 RXJ262159:RXJ262176 SHF262159:SHF262176 SRB262159:SRB262176 TAX262159:TAX262176 TKT262159:TKT262176 TUP262159:TUP262176 UEL262159:UEL262176 UOH262159:UOH262176 UYD262159:UYD262176 VHZ262159:VHZ262176 VRV262159:VRV262176 WBR262159:WBR262176 WLN262159:WLN262176 WVJ262159:WVJ262176 B327695:B327712 IX327695:IX327712 ST327695:ST327712 ACP327695:ACP327712 AML327695:AML327712 AWH327695:AWH327712 BGD327695:BGD327712 BPZ327695:BPZ327712 BZV327695:BZV327712 CJR327695:CJR327712 CTN327695:CTN327712 DDJ327695:DDJ327712 DNF327695:DNF327712 DXB327695:DXB327712 EGX327695:EGX327712 EQT327695:EQT327712 FAP327695:FAP327712 FKL327695:FKL327712 FUH327695:FUH327712 GED327695:GED327712 GNZ327695:GNZ327712 GXV327695:GXV327712 HHR327695:HHR327712 HRN327695:HRN327712 IBJ327695:IBJ327712 ILF327695:ILF327712 IVB327695:IVB327712 JEX327695:JEX327712 JOT327695:JOT327712 JYP327695:JYP327712 KIL327695:KIL327712 KSH327695:KSH327712 LCD327695:LCD327712 LLZ327695:LLZ327712 LVV327695:LVV327712 MFR327695:MFR327712 MPN327695:MPN327712 MZJ327695:MZJ327712 NJF327695:NJF327712 NTB327695:NTB327712 OCX327695:OCX327712 OMT327695:OMT327712 OWP327695:OWP327712 PGL327695:PGL327712 PQH327695:PQH327712 QAD327695:QAD327712 QJZ327695:QJZ327712 QTV327695:QTV327712 RDR327695:RDR327712 RNN327695:RNN327712 RXJ327695:RXJ327712 SHF327695:SHF327712 SRB327695:SRB327712 TAX327695:TAX327712 TKT327695:TKT327712 TUP327695:TUP327712 UEL327695:UEL327712 UOH327695:UOH327712 UYD327695:UYD327712 VHZ327695:VHZ327712 VRV327695:VRV327712 WBR327695:WBR327712 WLN327695:WLN327712 WVJ327695:WVJ327712 B393231:B393248 IX393231:IX393248 ST393231:ST393248 ACP393231:ACP393248 AML393231:AML393248 AWH393231:AWH393248 BGD393231:BGD393248 BPZ393231:BPZ393248 BZV393231:BZV393248 CJR393231:CJR393248 CTN393231:CTN393248 DDJ393231:DDJ393248 DNF393231:DNF393248 DXB393231:DXB393248 EGX393231:EGX393248 EQT393231:EQT393248 FAP393231:FAP393248 FKL393231:FKL393248 FUH393231:FUH393248 GED393231:GED393248 GNZ393231:GNZ393248 GXV393231:GXV393248 HHR393231:HHR393248 HRN393231:HRN393248 IBJ393231:IBJ393248 ILF393231:ILF393248 IVB393231:IVB393248 JEX393231:JEX393248 JOT393231:JOT393248 JYP393231:JYP393248 KIL393231:KIL393248 KSH393231:KSH393248 LCD393231:LCD393248 LLZ393231:LLZ393248 LVV393231:LVV393248 MFR393231:MFR393248 MPN393231:MPN393248 MZJ393231:MZJ393248 NJF393231:NJF393248 NTB393231:NTB393248 OCX393231:OCX393248 OMT393231:OMT393248 OWP393231:OWP393248 PGL393231:PGL393248 PQH393231:PQH393248 QAD393231:QAD393248 QJZ393231:QJZ393248 QTV393231:QTV393248 RDR393231:RDR393248 RNN393231:RNN393248 RXJ393231:RXJ393248 SHF393231:SHF393248 SRB393231:SRB393248 TAX393231:TAX393248 TKT393231:TKT393248 TUP393231:TUP393248 UEL393231:UEL393248 UOH393231:UOH393248 UYD393231:UYD393248 VHZ393231:VHZ393248 VRV393231:VRV393248 WBR393231:WBR393248 WLN393231:WLN393248 WVJ393231:WVJ393248 B458767:B458784 IX458767:IX458784 ST458767:ST458784 ACP458767:ACP458784 AML458767:AML458784 AWH458767:AWH458784 BGD458767:BGD458784 BPZ458767:BPZ458784 BZV458767:BZV458784 CJR458767:CJR458784 CTN458767:CTN458784 DDJ458767:DDJ458784 DNF458767:DNF458784 DXB458767:DXB458784 EGX458767:EGX458784 EQT458767:EQT458784 FAP458767:FAP458784 FKL458767:FKL458784 FUH458767:FUH458784 GED458767:GED458784 GNZ458767:GNZ458784 GXV458767:GXV458784 HHR458767:HHR458784 HRN458767:HRN458784 IBJ458767:IBJ458784 ILF458767:ILF458784 IVB458767:IVB458784 JEX458767:JEX458784 JOT458767:JOT458784 JYP458767:JYP458784 KIL458767:KIL458784 KSH458767:KSH458784 LCD458767:LCD458784 LLZ458767:LLZ458784 LVV458767:LVV458784 MFR458767:MFR458784 MPN458767:MPN458784 MZJ458767:MZJ458784 NJF458767:NJF458784 NTB458767:NTB458784 OCX458767:OCX458784 OMT458767:OMT458784 OWP458767:OWP458784 PGL458767:PGL458784 PQH458767:PQH458784 QAD458767:QAD458784 QJZ458767:QJZ458784 QTV458767:QTV458784 RDR458767:RDR458784 RNN458767:RNN458784 RXJ458767:RXJ458784 SHF458767:SHF458784 SRB458767:SRB458784 TAX458767:TAX458784 TKT458767:TKT458784 TUP458767:TUP458784 UEL458767:UEL458784 UOH458767:UOH458784 UYD458767:UYD458784 VHZ458767:VHZ458784 VRV458767:VRV458784 WBR458767:WBR458784 WLN458767:WLN458784 WVJ458767:WVJ458784 B524303:B524320 IX524303:IX524320 ST524303:ST524320 ACP524303:ACP524320 AML524303:AML524320 AWH524303:AWH524320 BGD524303:BGD524320 BPZ524303:BPZ524320 BZV524303:BZV524320 CJR524303:CJR524320 CTN524303:CTN524320 DDJ524303:DDJ524320 DNF524303:DNF524320 DXB524303:DXB524320 EGX524303:EGX524320 EQT524303:EQT524320 FAP524303:FAP524320 FKL524303:FKL524320 FUH524303:FUH524320 GED524303:GED524320 GNZ524303:GNZ524320 GXV524303:GXV524320 HHR524303:HHR524320 HRN524303:HRN524320 IBJ524303:IBJ524320 ILF524303:ILF524320 IVB524303:IVB524320 JEX524303:JEX524320 JOT524303:JOT524320 JYP524303:JYP524320 KIL524303:KIL524320 KSH524303:KSH524320 LCD524303:LCD524320 LLZ524303:LLZ524320 LVV524303:LVV524320 MFR524303:MFR524320 MPN524303:MPN524320 MZJ524303:MZJ524320 NJF524303:NJF524320 NTB524303:NTB524320 OCX524303:OCX524320 OMT524303:OMT524320 OWP524303:OWP524320 PGL524303:PGL524320 PQH524303:PQH524320 QAD524303:QAD524320 QJZ524303:QJZ524320 QTV524303:QTV524320 RDR524303:RDR524320 RNN524303:RNN524320 RXJ524303:RXJ524320 SHF524303:SHF524320 SRB524303:SRB524320 TAX524303:TAX524320 TKT524303:TKT524320 TUP524303:TUP524320 UEL524303:UEL524320 UOH524303:UOH524320 UYD524303:UYD524320 VHZ524303:VHZ524320 VRV524303:VRV524320 WBR524303:WBR524320 WLN524303:WLN524320 WVJ524303:WVJ524320 B589839:B589856 IX589839:IX589856 ST589839:ST589856 ACP589839:ACP589856 AML589839:AML589856 AWH589839:AWH589856 BGD589839:BGD589856 BPZ589839:BPZ589856 BZV589839:BZV589856 CJR589839:CJR589856 CTN589839:CTN589856 DDJ589839:DDJ589856 DNF589839:DNF589856 DXB589839:DXB589856 EGX589839:EGX589856 EQT589839:EQT589856 FAP589839:FAP589856 FKL589839:FKL589856 FUH589839:FUH589856 GED589839:GED589856 GNZ589839:GNZ589856 GXV589839:GXV589856 HHR589839:HHR589856 HRN589839:HRN589856 IBJ589839:IBJ589856 ILF589839:ILF589856 IVB589839:IVB589856 JEX589839:JEX589856 JOT589839:JOT589856 JYP589839:JYP589856 KIL589839:KIL589856 KSH589839:KSH589856 LCD589839:LCD589856 LLZ589839:LLZ589856 LVV589839:LVV589856 MFR589839:MFR589856 MPN589839:MPN589856 MZJ589839:MZJ589856 NJF589839:NJF589856 NTB589839:NTB589856 OCX589839:OCX589856 OMT589839:OMT589856 OWP589839:OWP589856 PGL589839:PGL589856 PQH589839:PQH589856 QAD589839:QAD589856 QJZ589839:QJZ589856 QTV589839:QTV589856 RDR589839:RDR589856 RNN589839:RNN589856 RXJ589839:RXJ589856 SHF589839:SHF589856 SRB589839:SRB589856 TAX589839:TAX589856 TKT589839:TKT589856 TUP589839:TUP589856 UEL589839:UEL589856 UOH589839:UOH589856 UYD589839:UYD589856 VHZ589839:VHZ589856 VRV589839:VRV589856 WBR589839:WBR589856 WLN589839:WLN589856 WVJ589839:WVJ589856 B655375:B655392 IX655375:IX655392 ST655375:ST655392 ACP655375:ACP655392 AML655375:AML655392 AWH655375:AWH655392 BGD655375:BGD655392 BPZ655375:BPZ655392 BZV655375:BZV655392 CJR655375:CJR655392 CTN655375:CTN655392 DDJ655375:DDJ655392 DNF655375:DNF655392 DXB655375:DXB655392 EGX655375:EGX655392 EQT655375:EQT655392 FAP655375:FAP655392 FKL655375:FKL655392 FUH655375:FUH655392 GED655375:GED655392 GNZ655375:GNZ655392 GXV655375:GXV655392 HHR655375:HHR655392 HRN655375:HRN655392 IBJ655375:IBJ655392 ILF655375:ILF655392 IVB655375:IVB655392 JEX655375:JEX655392 JOT655375:JOT655392 JYP655375:JYP655392 KIL655375:KIL655392 KSH655375:KSH655392 LCD655375:LCD655392 LLZ655375:LLZ655392 LVV655375:LVV655392 MFR655375:MFR655392 MPN655375:MPN655392 MZJ655375:MZJ655392 NJF655375:NJF655392 NTB655375:NTB655392 OCX655375:OCX655392 OMT655375:OMT655392 OWP655375:OWP655392 PGL655375:PGL655392 PQH655375:PQH655392 QAD655375:QAD655392 QJZ655375:QJZ655392 QTV655375:QTV655392 RDR655375:RDR655392 RNN655375:RNN655392 RXJ655375:RXJ655392 SHF655375:SHF655392 SRB655375:SRB655392 TAX655375:TAX655392 TKT655375:TKT655392 TUP655375:TUP655392 UEL655375:UEL655392 UOH655375:UOH655392 UYD655375:UYD655392 VHZ655375:VHZ655392 VRV655375:VRV655392 WBR655375:WBR655392 WLN655375:WLN655392 WVJ655375:WVJ655392 B720911:B720928 IX720911:IX720928 ST720911:ST720928 ACP720911:ACP720928 AML720911:AML720928 AWH720911:AWH720928 BGD720911:BGD720928 BPZ720911:BPZ720928 BZV720911:BZV720928 CJR720911:CJR720928 CTN720911:CTN720928 DDJ720911:DDJ720928 DNF720911:DNF720928 DXB720911:DXB720928 EGX720911:EGX720928 EQT720911:EQT720928 FAP720911:FAP720928 FKL720911:FKL720928 FUH720911:FUH720928 GED720911:GED720928 GNZ720911:GNZ720928 GXV720911:GXV720928 HHR720911:HHR720928 HRN720911:HRN720928 IBJ720911:IBJ720928 ILF720911:ILF720928 IVB720911:IVB720928 JEX720911:JEX720928 JOT720911:JOT720928 JYP720911:JYP720928 KIL720911:KIL720928 KSH720911:KSH720928 LCD720911:LCD720928 LLZ720911:LLZ720928 LVV720911:LVV720928 MFR720911:MFR720928 MPN720911:MPN720928 MZJ720911:MZJ720928 NJF720911:NJF720928 NTB720911:NTB720928 OCX720911:OCX720928 OMT720911:OMT720928 OWP720911:OWP720928 PGL720911:PGL720928 PQH720911:PQH720928 QAD720911:QAD720928 QJZ720911:QJZ720928 QTV720911:QTV720928 RDR720911:RDR720928 RNN720911:RNN720928 RXJ720911:RXJ720928 SHF720911:SHF720928 SRB720911:SRB720928 TAX720911:TAX720928 TKT720911:TKT720928 TUP720911:TUP720928 UEL720911:UEL720928 UOH720911:UOH720928 UYD720911:UYD720928 VHZ720911:VHZ720928 VRV720911:VRV720928 WBR720911:WBR720928 WLN720911:WLN720928 WVJ720911:WVJ720928 B786447:B786464 IX786447:IX786464 ST786447:ST786464 ACP786447:ACP786464 AML786447:AML786464 AWH786447:AWH786464 BGD786447:BGD786464 BPZ786447:BPZ786464 BZV786447:BZV786464 CJR786447:CJR786464 CTN786447:CTN786464 DDJ786447:DDJ786464 DNF786447:DNF786464 DXB786447:DXB786464 EGX786447:EGX786464 EQT786447:EQT786464 FAP786447:FAP786464 FKL786447:FKL786464 FUH786447:FUH786464 GED786447:GED786464 GNZ786447:GNZ786464 GXV786447:GXV786464 HHR786447:HHR786464 HRN786447:HRN786464 IBJ786447:IBJ786464 ILF786447:ILF786464 IVB786447:IVB786464 JEX786447:JEX786464 JOT786447:JOT786464 JYP786447:JYP786464 KIL786447:KIL786464 KSH786447:KSH786464 LCD786447:LCD786464 LLZ786447:LLZ786464 LVV786447:LVV786464 MFR786447:MFR786464 MPN786447:MPN786464 MZJ786447:MZJ786464 NJF786447:NJF786464 NTB786447:NTB786464 OCX786447:OCX786464 OMT786447:OMT786464 OWP786447:OWP786464 PGL786447:PGL786464 PQH786447:PQH786464 QAD786447:QAD786464 QJZ786447:QJZ786464 QTV786447:QTV786464 RDR786447:RDR786464 RNN786447:RNN786464 RXJ786447:RXJ786464 SHF786447:SHF786464 SRB786447:SRB786464 TAX786447:TAX786464 TKT786447:TKT786464 TUP786447:TUP786464 UEL786447:UEL786464 UOH786447:UOH786464 UYD786447:UYD786464 VHZ786447:VHZ786464 VRV786447:VRV786464 WBR786447:WBR786464 WLN786447:WLN786464 WVJ786447:WVJ786464 B851983:B852000 IX851983:IX852000 ST851983:ST852000 ACP851983:ACP852000 AML851983:AML852000 AWH851983:AWH852000 BGD851983:BGD852000 BPZ851983:BPZ852000 BZV851983:BZV852000 CJR851983:CJR852000 CTN851983:CTN852000 DDJ851983:DDJ852000 DNF851983:DNF852000 DXB851983:DXB852000 EGX851983:EGX852000 EQT851983:EQT852000 FAP851983:FAP852000 FKL851983:FKL852000 FUH851983:FUH852000 GED851983:GED852000 GNZ851983:GNZ852000 GXV851983:GXV852000 HHR851983:HHR852000 HRN851983:HRN852000 IBJ851983:IBJ852000 ILF851983:ILF852000 IVB851983:IVB852000 JEX851983:JEX852000 JOT851983:JOT852000 JYP851983:JYP852000 KIL851983:KIL852000 KSH851983:KSH852000 LCD851983:LCD852000 LLZ851983:LLZ852000 LVV851983:LVV852000 MFR851983:MFR852000 MPN851983:MPN852000 MZJ851983:MZJ852000 NJF851983:NJF852000 NTB851983:NTB852000 OCX851983:OCX852000 OMT851983:OMT852000 OWP851983:OWP852000 PGL851983:PGL852000 PQH851983:PQH852000 QAD851983:QAD852000 QJZ851983:QJZ852000 QTV851983:QTV852000 RDR851983:RDR852000 RNN851983:RNN852000 RXJ851983:RXJ852000 SHF851983:SHF852000 SRB851983:SRB852000 TAX851983:TAX852000 TKT851983:TKT852000 TUP851983:TUP852000 UEL851983:UEL852000 UOH851983:UOH852000 UYD851983:UYD852000 VHZ851983:VHZ852000 VRV851983:VRV852000 WBR851983:WBR852000 WLN851983:WLN852000 WVJ851983:WVJ852000 B917519:B917536 IX917519:IX917536 ST917519:ST917536 ACP917519:ACP917536 AML917519:AML917536 AWH917519:AWH917536 BGD917519:BGD917536 BPZ917519:BPZ917536 BZV917519:BZV917536 CJR917519:CJR917536 CTN917519:CTN917536 DDJ917519:DDJ917536 DNF917519:DNF917536 DXB917519:DXB917536 EGX917519:EGX917536 EQT917519:EQT917536 FAP917519:FAP917536 FKL917519:FKL917536 FUH917519:FUH917536 GED917519:GED917536 GNZ917519:GNZ917536 GXV917519:GXV917536 HHR917519:HHR917536 HRN917519:HRN917536 IBJ917519:IBJ917536 ILF917519:ILF917536 IVB917519:IVB917536 JEX917519:JEX917536 JOT917519:JOT917536 JYP917519:JYP917536 KIL917519:KIL917536 KSH917519:KSH917536 LCD917519:LCD917536 LLZ917519:LLZ917536 LVV917519:LVV917536 MFR917519:MFR917536 MPN917519:MPN917536 MZJ917519:MZJ917536 NJF917519:NJF917536 NTB917519:NTB917536 OCX917519:OCX917536 OMT917519:OMT917536 OWP917519:OWP917536 PGL917519:PGL917536 PQH917519:PQH917536 QAD917519:QAD917536 QJZ917519:QJZ917536 QTV917519:QTV917536 RDR917519:RDR917536 RNN917519:RNN917536 RXJ917519:RXJ917536 SHF917519:SHF917536 SRB917519:SRB917536 TAX917519:TAX917536 TKT917519:TKT917536 TUP917519:TUP917536 UEL917519:UEL917536 UOH917519:UOH917536 UYD917519:UYD917536 VHZ917519:VHZ917536 VRV917519:VRV917536 WBR917519:WBR917536 WLN917519:WLN917536 WVJ917519:WVJ917536 B983055:B983072 IX983055:IX983072 ST983055:ST983072 ACP983055:ACP983072 AML983055:AML983072 AWH983055:AWH983072 BGD983055:BGD983072 BPZ983055:BPZ983072 BZV983055:BZV983072 CJR983055:CJR983072 CTN983055:CTN983072 DDJ983055:DDJ983072 DNF983055:DNF983072 DXB983055:DXB983072 EGX983055:EGX983072 EQT983055:EQT983072 FAP983055:FAP983072 FKL983055:FKL983072 FUH983055:FUH983072 GED983055:GED983072 GNZ983055:GNZ983072 GXV983055:GXV983072 HHR983055:HHR983072 HRN983055:HRN983072 IBJ983055:IBJ983072 ILF983055:ILF983072 IVB983055:IVB983072 JEX983055:JEX983072 JOT983055:JOT983072 JYP983055:JYP983072 KIL983055:KIL983072 KSH983055:KSH983072 LCD983055:LCD983072 LLZ983055:LLZ983072 LVV983055:LVV983072 MFR983055:MFR983072 MPN983055:MPN983072 MZJ983055:MZJ983072 NJF983055:NJF983072 NTB983055:NTB983072 OCX983055:OCX983072 OMT983055:OMT983072 OWP983055:OWP983072 PGL983055:PGL983072 PQH983055:PQH983072 QAD983055:QAD983072 QJZ983055:QJZ983072 QTV983055:QTV983072 RDR983055:RDR983072 RNN983055:RNN983072 RXJ983055:RXJ983072 SHF983055:SHF983072 SRB983055:SRB983072 TAX983055:TAX983072 TKT983055:TKT983072 TUP983055:TUP983072 UEL983055:UEL983072 UOH983055:UOH983072 UYD983055:UYD983072 VHZ983055:VHZ983072 VRV983055:VRV983072 WBR983055:WBR983072 WLN983055:WLN983072" xr:uid="{54D06A8C-F8EB-456F-A4D5-109BA03C0AFE}">
      <formula1>10</formula1>
    </dataValidation>
    <dataValidation allowBlank="1" showInputMessage="1" showErrorMessage="1" promptTitle="ΟΝΟΜΑ" prompt="Καταχωρήστε το ονοματεπώνυμο του υπαλλήλου." sqref="WVL983055:WVN983072 IZ15:JB32 SV15:SX32 ACR15:ACT32 AMN15:AMP32 AWJ15:AWL32 BGF15:BGH32 BQB15:BQD32 BZX15:BZZ32 CJT15:CJV32 CTP15:CTR32 DDL15:DDN32 DNH15:DNJ32 DXD15:DXF32 EGZ15:EHB32 EQV15:EQX32 FAR15:FAT32 FKN15:FKP32 FUJ15:FUL32 GEF15:GEH32 GOB15:GOD32 GXX15:GXZ32 HHT15:HHV32 HRP15:HRR32 IBL15:IBN32 ILH15:ILJ32 IVD15:IVF32 JEZ15:JFB32 JOV15:JOX32 JYR15:JYT32 KIN15:KIP32 KSJ15:KSL32 LCF15:LCH32 LMB15:LMD32 LVX15:LVZ32 MFT15:MFV32 MPP15:MPR32 MZL15:MZN32 NJH15:NJJ32 NTD15:NTF32 OCZ15:ODB32 OMV15:OMX32 OWR15:OWT32 PGN15:PGP32 PQJ15:PQL32 QAF15:QAH32 QKB15:QKD32 QTX15:QTZ32 RDT15:RDV32 RNP15:RNR32 RXL15:RXN32 SHH15:SHJ32 SRD15:SRF32 TAZ15:TBB32 TKV15:TKX32 TUR15:TUT32 UEN15:UEP32 UOJ15:UOL32 UYF15:UYH32 VIB15:VID32 VRX15:VRZ32 WBT15:WBV32 WLP15:WLR32 WVL15:WVN32 D65551:F65568 IZ65551:JB65568 SV65551:SX65568 ACR65551:ACT65568 AMN65551:AMP65568 AWJ65551:AWL65568 BGF65551:BGH65568 BQB65551:BQD65568 BZX65551:BZZ65568 CJT65551:CJV65568 CTP65551:CTR65568 DDL65551:DDN65568 DNH65551:DNJ65568 DXD65551:DXF65568 EGZ65551:EHB65568 EQV65551:EQX65568 FAR65551:FAT65568 FKN65551:FKP65568 FUJ65551:FUL65568 GEF65551:GEH65568 GOB65551:GOD65568 GXX65551:GXZ65568 HHT65551:HHV65568 HRP65551:HRR65568 IBL65551:IBN65568 ILH65551:ILJ65568 IVD65551:IVF65568 JEZ65551:JFB65568 JOV65551:JOX65568 JYR65551:JYT65568 KIN65551:KIP65568 KSJ65551:KSL65568 LCF65551:LCH65568 LMB65551:LMD65568 LVX65551:LVZ65568 MFT65551:MFV65568 MPP65551:MPR65568 MZL65551:MZN65568 NJH65551:NJJ65568 NTD65551:NTF65568 OCZ65551:ODB65568 OMV65551:OMX65568 OWR65551:OWT65568 PGN65551:PGP65568 PQJ65551:PQL65568 QAF65551:QAH65568 QKB65551:QKD65568 QTX65551:QTZ65568 RDT65551:RDV65568 RNP65551:RNR65568 RXL65551:RXN65568 SHH65551:SHJ65568 SRD65551:SRF65568 TAZ65551:TBB65568 TKV65551:TKX65568 TUR65551:TUT65568 UEN65551:UEP65568 UOJ65551:UOL65568 UYF65551:UYH65568 VIB65551:VID65568 VRX65551:VRZ65568 WBT65551:WBV65568 WLP65551:WLR65568 WVL65551:WVN65568 D131087:F131104 IZ131087:JB131104 SV131087:SX131104 ACR131087:ACT131104 AMN131087:AMP131104 AWJ131087:AWL131104 BGF131087:BGH131104 BQB131087:BQD131104 BZX131087:BZZ131104 CJT131087:CJV131104 CTP131087:CTR131104 DDL131087:DDN131104 DNH131087:DNJ131104 DXD131087:DXF131104 EGZ131087:EHB131104 EQV131087:EQX131104 FAR131087:FAT131104 FKN131087:FKP131104 FUJ131087:FUL131104 GEF131087:GEH131104 GOB131087:GOD131104 GXX131087:GXZ131104 HHT131087:HHV131104 HRP131087:HRR131104 IBL131087:IBN131104 ILH131087:ILJ131104 IVD131087:IVF131104 JEZ131087:JFB131104 JOV131087:JOX131104 JYR131087:JYT131104 KIN131087:KIP131104 KSJ131087:KSL131104 LCF131087:LCH131104 LMB131087:LMD131104 LVX131087:LVZ131104 MFT131087:MFV131104 MPP131087:MPR131104 MZL131087:MZN131104 NJH131087:NJJ131104 NTD131087:NTF131104 OCZ131087:ODB131104 OMV131087:OMX131104 OWR131087:OWT131104 PGN131087:PGP131104 PQJ131087:PQL131104 QAF131087:QAH131104 QKB131087:QKD131104 QTX131087:QTZ131104 RDT131087:RDV131104 RNP131087:RNR131104 RXL131087:RXN131104 SHH131087:SHJ131104 SRD131087:SRF131104 TAZ131087:TBB131104 TKV131087:TKX131104 TUR131087:TUT131104 UEN131087:UEP131104 UOJ131087:UOL131104 UYF131087:UYH131104 VIB131087:VID131104 VRX131087:VRZ131104 WBT131087:WBV131104 WLP131087:WLR131104 WVL131087:WVN131104 D196623:F196640 IZ196623:JB196640 SV196623:SX196640 ACR196623:ACT196640 AMN196623:AMP196640 AWJ196623:AWL196640 BGF196623:BGH196640 BQB196623:BQD196640 BZX196623:BZZ196640 CJT196623:CJV196640 CTP196623:CTR196640 DDL196623:DDN196640 DNH196623:DNJ196640 DXD196623:DXF196640 EGZ196623:EHB196640 EQV196623:EQX196640 FAR196623:FAT196640 FKN196623:FKP196640 FUJ196623:FUL196640 GEF196623:GEH196640 GOB196623:GOD196640 GXX196623:GXZ196640 HHT196623:HHV196640 HRP196623:HRR196640 IBL196623:IBN196640 ILH196623:ILJ196640 IVD196623:IVF196640 JEZ196623:JFB196640 JOV196623:JOX196640 JYR196623:JYT196640 KIN196623:KIP196640 KSJ196623:KSL196640 LCF196623:LCH196640 LMB196623:LMD196640 LVX196623:LVZ196640 MFT196623:MFV196640 MPP196623:MPR196640 MZL196623:MZN196640 NJH196623:NJJ196640 NTD196623:NTF196640 OCZ196623:ODB196640 OMV196623:OMX196640 OWR196623:OWT196640 PGN196623:PGP196640 PQJ196623:PQL196640 QAF196623:QAH196640 QKB196623:QKD196640 QTX196623:QTZ196640 RDT196623:RDV196640 RNP196623:RNR196640 RXL196623:RXN196640 SHH196623:SHJ196640 SRD196623:SRF196640 TAZ196623:TBB196640 TKV196623:TKX196640 TUR196623:TUT196640 UEN196623:UEP196640 UOJ196623:UOL196640 UYF196623:UYH196640 VIB196623:VID196640 VRX196623:VRZ196640 WBT196623:WBV196640 WLP196623:WLR196640 WVL196623:WVN196640 D262159:F262176 IZ262159:JB262176 SV262159:SX262176 ACR262159:ACT262176 AMN262159:AMP262176 AWJ262159:AWL262176 BGF262159:BGH262176 BQB262159:BQD262176 BZX262159:BZZ262176 CJT262159:CJV262176 CTP262159:CTR262176 DDL262159:DDN262176 DNH262159:DNJ262176 DXD262159:DXF262176 EGZ262159:EHB262176 EQV262159:EQX262176 FAR262159:FAT262176 FKN262159:FKP262176 FUJ262159:FUL262176 GEF262159:GEH262176 GOB262159:GOD262176 GXX262159:GXZ262176 HHT262159:HHV262176 HRP262159:HRR262176 IBL262159:IBN262176 ILH262159:ILJ262176 IVD262159:IVF262176 JEZ262159:JFB262176 JOV262159:JOX262176 JYR262159:JYT262176 KIN262159:KIP262176 KSJ262159:KSL262176 LCF262159:LCH262176 LMB262159:LMD262176 LVX262159:LVZ262176 MFT262159:MFV262176 MPP262159:MPR262176 MZL262159:MZN262176 NJH262159:NJJ262176 NTD262159:NTF262176 OCZ262159:ODB262176 OMV262159:OMX262176 OWR262159:OWT262176 PGN262159:PGP262176 PQJ262159:PQL262176 QAF262159:QAH262176 QKB262159:QKD262176 QTX262159:QTZ262176 RDT262159:RDV262176 RNP262159:RNR262176 RXL262159:RXN262176 SHH262159:SHJ262176 SRD262159:SRF262176 TAZ262159:TBB262176 TKV262159:TKX262176 TUR262159:TUT262176 UEN262159:UEP262176 UOJ262159:UOL262176 UYF262159:UYH262176 VIB262159:VID262176 VRX262159:VRZ262176 WBT262159:WBV262176 WLP262159:WLR262176 WVL262159:WVN262176 D327695:F327712 IZ327695:JB327712 SV327695:SX327712 ACR327695:ACT327712 AMN327695:AMP327712 AWJ327695:AWL327712 BGF327695:BGH327712 BQB327695:BQD327712 BZX327695:BZZ327712 CJT327695:CJV327712 CTP327695:CTR327712 DDL327695:DDN327712 DNH327695:DNJ327712 DXD327695:DXF327712 EGZ327695:EHB327712 EQV327695:EQX327712 FAR327695:FAT327712 FKN327695:FKP327712 FUJ327695:FUL327712 GEF327695:GEH327712 GOB327695:GOD327712 GXX327695:GXZ327712 HHT327695:HHV327712 HRP327695:HRR327712 IBL327695:IBN327712 ILH327695:ILJ327712 IVD327695:IVF327712 JEZ327695:JFB327712 JOV327695:JOX327712 JYR327695:JYT327712 KIN327695:KIP327712 KSJ327695:KSL327712 LCF327695:LCH327712 LMB327695:LMD327712 LVX327695:LVZ327712 MFT327695:MFV327712 MPP327695:MPR327712 MZL327695:MZN327712 NJH327695:NJJ327712 NTD327695:NTF327712 OCZ327695:ODB327712 OMV327695:OMX327712 OWR327695:OWT327712 PGN327695:PGP327712 PQJ327695:PQL327712 QAF327695:QAH327712 QKB327695:QKD327712 QTX327695:QTZ327712 RDT327695:RDV327712 RNP327695:RNR327712 RXL327695:RXN327712 SHH327695:SHJ327712 SRD327695:SRF327712 TAZ327695:TBB327712 TKV327695:TKX327712 TUR327695:TUT327712 UEN327695:UEP327712 UOJ327695:UOL327712 UYF327695:UYH327712 VIB327695:VID327712 VRX327695:VRZ327712 WBT327695:WBV327712 WLP327695:WLR327712 WVL327695:WVN327712 D393231:F393248 IZ393231:JB393248 SV393231:SX393248 ACR393231:ACT393248 AMN393231:AMP393248 AWJ393231:AWL393248 BGF393231:BGH393248 BQB393231:BQD393248 BZX393231:BZZ393248 CJT393231:CJV393248 CTP393231:CTR393248 DDL393231:DDN393248 DNH393231:DNJ393248 DXD393231:DXF393248 EGZ393231:EHB393248 EQV393231:EQX393248 FAR393231:FAT393248 FKN393231:FKP393248 FUJ393231:FUL393248 GEF393231:GEH393248 GOB393231:GOD393248 GXX393231:GXZ393248 HHT393231:HHV393248 HRP393231:HRR393248 IBL393231:IBN393248 ILH393231:ILJ393248 IVD393231:IVF393248 JEZ393231:JFB393248 JOV393231:JOX393248 JYR393231:JYT393248 KIN393231:KIP393248 KSJ393231:KSL393248 LCF393231:LCH393248 LMB393231:LMD393248 LVX393231:LVZ393248 MFT393231:MFV393248 MPP393231:MPR393248 MZL393231:MZN393248 NJH393231:NJJ393248 NTD393231:NTF393248 OCZ393231:ODB393248 OMV393231:OMX393248 OWR393231:OWT393248 PGN393231:PGP393248 PQJ393231:PQL393248 QAF393231:QAH393248 QKB393231:QKD393248 QTX393231:QTZ393248 RDT393231:RDV393248 RNP393231:RNR393248 RXL393231:RXN393248 SHH393231:SHJ393248 SRD393231:SRF393248 TAZ393231:TBB393248 TKV393231:TKX393248 TUR393231:TUT393248 UEN393231:UEP393248 UOJ393231:UOL393248 UYF393231:UYH393248 VIB393231:VID393248 VRX393231:VRZ393248 WBT393231:WBV393248 WLP393231:WLR393248 WVL393231:WVN393248 D458767:F458784 IZ458767:JB458784 SV458767:SX458784 ACR458767:ACT458784 AMN458767:AMP458784 AWJ458767:AWL458784 BGF458767:BGH458784 BQB458767:BQD458784 BZX458767:BZZ458784 CJT458767:CJV458784 CTP458767:CTR458784 DDL458767:DDN458784 DNH458767:DNJ458784 DXD458767:DXF458784 EGZ458767:EHB458784 EQV458767:EQX458784 FAR458767:FAT458784 FKN458767:FKP458784 FUJ458767:FUL458784 GEF458767:GEH458784 GOB458767:GOD458784 GXX458767:GXZ458784 HHT458767:HHV458784 HRP458767:HRR458784 IBL458767:IBN458784 ILH458767:ILJ458784 IVD458767:IVF458784 JEZ458767:JFB458784 JOV458767:JOX458784 JYR458767:JYT458784 KIN458767:KIP458784 KSJ458767:KSL458784 LCF458767:LCH458784 LMB458767:LMD458784 LVX458767:LVZ458784 MFT458767:MFV458784 MPP458767:MPR458784 MZL458767:MZN458784 NJH458767:NJJ458784 NTD458767:NTF458784 OCZ458767:ODB458784 OMV458767:OMX458784 OWR458767:OWT458784 PGN458767:PGP458784 PQJ458767:PQL458784 QAF458767:QAH458784 QKB458767:QKD458784 QTX458767:QTZ458784 RDT458767:RDV458784 RNP458767:RNR458784 RXL458767:RXN458784 SHH458767:SHJ458784 SRD458767:SRF458784 TAZ458767:TBB458784 TKV458767:TKX458784 TUR458767:TUT458784 UEN458767:UEP458784 UOJ458767:UOL458784 UYF458767:UYH458784 VIB458767:VID458784 VRX458767:VRZ458784 WBT458767:WBV458784 WLP458767:WLR458784 WVL458767:WVN458784 D524303:F524320 IZ524303:JB524320 SV524303:SX524320 ACR524303:ACT524320 AMN524303:AMP524320 AWJ524303:AWL524320 BGF524303:BGH524320 BQB524303:BQD524320 BZX524303:BZZ524320 CJT524303:CJV524320 CTP524303:CTR524320 DDL524303:DDN524320 DNH524303:DNJ524320 DXD524303:DXF524320 EGZ524303:EHB524320 EQV524303:EQX524320 FAR524303:FAT524320 FKN524303:FKP524320 FUJ524303:FUL524320 GEF524303:GEH524320 GOB524303:GOD524320 GXX524303:GXZ524320 HHT524303:HHV524320 HRP524303:HRR524320 IBL524303:IBN524320 ILH524303:ILJ524320 IVD524303:IVF524320 JEZ524303:JFB524320 JOV524303:JOX524320 JYR524303:JYT524320 KIN524303:KIP524320 KSJ524303:KSL524320 LCF524303:LCH524320 LMB524303:LMD524320 LVX524303:LVZ524320 MFT524303:MFV524320 MPP524303:MPR524320 MZL524303:MZN524320 NJH524303:NJJ524320 NTD524303:NTF524320 OCZ524303:ODB524320 OMV524303:OMX524320 OWR524303:OWT524320 PGN524303:PGP524320 PQJ524303:PQL524320 QAF524303:QAH524320 QKB524303:QKD524320 QTX524303:QTZ524320 RDT524303:RDV524320 RNP524303:RNR524320 RXL524303:RXN524320 SHH524303:SHJ524320 SRD524303:SRF524320 TAZ524303:TBB524320 TKV524303:TKX524320 TUR524303:TUT524320 UEN524303:UEP524320 UOJ524303:UOL524320 UYF524303:UYH524320 VIB524303:VID524320 VRX524303:VRZ524320 WBT524303:WBV524320 WLP524303:WLR524320 WVL524303:WVN524320 D589839:F589856 IZ589839:JB589856 SV589839:SX589856 ACR589839:ACT589856 AMN589839:AMP589856 AWJ589839:AWL589856 BGF589839:BGH589856 BQB589839:BQD589856 BZX589839:BZZ589856 CJT589839:CJV589856 CTP589839:CTR589856 DDL589839:DDN589856 DNH589839:DNJ589856 DXD589839:DXF589856 EGZ589839:EHB589856 EQV589839:EQX589856 FAR589839:FAT589856 FKN589839:FKP589856 FUJ589839:FUL589856 GEF589839:GEH589856 GOB589839:GOD589856 GXX589839:GXZ589856 HHT589839:HHV589856 HRP589839:HRR589856 IBL589839:IBN589856 ILH589839:ILJ589856 IVD589839:IVF589856 JEZ589839:JFB589856 JOV589839:JOX589856 JYR589839:JYT589856 KIN589839:KIP589856 KSJ589839:KSL589856 LCF589839:LCH589856 LMB589839:LMD589856 LVX589839:LVZ589856 MFT589839:MFV589856 MPP589839:MPR589856 MZL589839:MZN589856 NJH589839:NJJ589856 NTD589839:NTF589856 OCZ589839:ODB589856 OMV589839:OMX589856 OWR589839:OWT589856 PGN589839:PGP589856 PQJ589839:PQL589856 QAF589839:QAH589856 QKB589839:QKD589856 QTX589839:QTZ589856 RDT589839:RDV589856 RNP589839:RNR589856 RXL589839:RXN589856 SHH589839:SHJ589856 SRD589839:SRF589856 TAZ589839:TBB589856 TKV589839:TKX589856 TUR589839:TUT589856 UEN589839:UEP589856 UOJ589839:UOL589856 UYF589839:UYH589856 VIB589839:VID589856 VRX589839:VRZ589856 WBT589839:WBV589856 WLP589839:WLR589856 WVL589839:WVN589856 D655375:F655392 IZ655375:JB655392 SV655375:SX655392 ACR655375:ACT655392 AMN655375:AMP655392 AWJ655375:AWL655392 BGF655375:BGH655392 BQB655375:BQD655392 BZX655375:BZZ655392 CJT655375:CJV655392 CTP655375:CTR655392 DDL655375:DDN655392 DNH655375:DNJ655392 DXD655375:DXF655392 EGZ655375:EHB655392 EQV655375:EQX655392 FAR655375:FAT655392 FKN655375:FKP655392 FUJ655375:FUL655392 GEF655375:GEH655392 GOB655375:GOD655392 GXX655375:GXZ655392 HHT655375:HHV655392 HRP655375:HRR655392 IBL655375:IBN655392 ILH655375:ILJ655392 IVD655375:IVF655392 JEZ655375:JFB655392 JOV655375:JOX655392 JYR655375:JYT655392 KIN655375:KIP655392 KSJ655375:KSL655392 LCF655375:LCH655392 LMB655375:LMD655392 LVX655375:LVZ655392 MFT655375:MFV655392 MPP655375:MPR655392 MZL655375:MZN655392 NJH655375:NJJ655392 NTD655375:NTF655392 OCZ655375:ODB655392 OMV655375:OMX655392 OWR655375:OWT655392 PGN655375:PGP655392 PQJ655375:PQL655392 QAF655375:QAH655392 QKB655375:QKD655392 QTX655375:QTZ655392 RDT655375:RDV655392 RNP655375:RNR655392 RXL655375:RXN655392 SHH655375:SHJ655392 SRD655375:SRF655392 TAZ655375:TBB655392 TKV655375:TKX655392 TUR655375:TUT655392 UEN655375:UEP655392 UOJ655375:UOL655392 UYF655375:UYH655392 VIB655375:VID655392 VRX655375:VRZ655392 WBT655375:WBV655392 WLP655375:WLR655392 WVL655375:WVN655392 D720911:F720928 IZ720911:JB720928 SV720911:SX720928 ACR720911:ACT720928 AMN720911:AMP720928 AWJ720911:AWL720928 BGF720911:BGH720928 BQB720911:BQD720928 BZX720911:BZZ720928 CJT720911:CJV720928 CTP720911:CTR720928 DDL720911:DDN720928 DNH720911:DNJ720928 DXD720911:DXF720928 EGZ720911:EHB720928 EQV720911:EQX720928 FAR720911:FAT720928 FKN720911:FKP720928 FUJ720911:FUL720928 GEF720911:GEH720928 GOB720911:GOD720928 GXX720911:GXZ720928 HHT720911:HHV720928 HRP720911:HRR720928 IBL720911:IBN720928 ILH720911:ILJ720928 IVD720911:IVF720928 JEZ720911:JFB720928 JOV720911:JOX720928 JYR720911:JYT720928 KIN720911:KIP720928 KSJ720911:KSL720928 LCF720911:LCH720928 LMB720911:LMD720928 LVX720911:LVZ720928 MFT720911:MFV720928 MPP720911:MPR720928 MZL720911:MZN720928 NJH720911:NJJ720928 NTD720911:NTF720928 OCZ720911:ODB720928 OMV720911:OMX720928 OWR720911:OWT720928 PGN720911:PGP720928 PQJ720911:PQL720928 QAF720911:QAH720928 QKB720911:QKD720928 QTX720911:QTZ720928 RDT720911:RDV720928 RNP720911:RNR720928 RXL720911:RXN720928 SHH720911:SHJ720928 SRD720911:SRF720928 TAZ720911:TBB720928 TKV720911:TKX720928 TUR720911:TUT720928 UEN720911:UEP720928 UOJ720911:UOL720928 UYF720911:UYH720928 VIB720911:VID720928 VRX720911:VRZ720928 WBT720911:WBV720928 WLP720911:WLR720928 WVL720911:WVN720928 D786447:F786464 IZ786447:JB786464 SV786447:SX786464 ACR786447:ACT786464 AMN786447:AMP786464 AWJ786447:AWL786464 BGF786447:BGH786464 BQB786447:BQD786464 BZX786447:BZZ786464 CJT786447:CJV786464 CTP786447:CTR786464 DDL786447:DDN786464 DNH786447:DNJ786464 DXD786447:DXF786464 EGZ786447:EHB786464 EQV786447:EQX786464 FAR786447:FAT786464 FKN786447:FKP786464 FUJ786447:FUL786464 GEF786447:GEH786464 GOB786447:GOD786464 GXX786447:GXZ786464 HHT786447:HHV786464 HRP786447:HRR786464 IBL786447:IBN786464 ILH786447:ILJ786464 IVD786447:IVF786464 JEZ786447:JFB786464 JOV786447:JOX786464 JYR786447:JYT786464 KIN786447:KIP786464 KSJ786447:KSL786464 LCF786447:LCH786464 LMB786447:LMD786464 LVX786447:LVZ786464 MFT786447:MFV786464 MPP786447:MPR786464 MZL786447:MZN786464 NJH786447:NJJ786464 NTD786447:NTF786464 OCZ786447:ODB786464 OMV786447:OMX786464 OWR786447:OWT786464 PGN786447:PGP786464 PQJ786447:PQL786464 QAF786447:QAH786464 QKB786447:QKD786464 QTX786447:QTZ786464 RDT786447:RDV786464 RNP786447:RNR786464 RXL786447:RXN786464 SHH786447:SHJ786464 SRD786447:SRF786464 TAZ786447:TBB786464 TKV786447:TKX786464 TUR786447:TUT786464 UEN786447:UEP786464 UOJ786447:UOL786464 UYF786447:UYH786464 VIB786447:VID786464 VRX786447:VRZ786464 WBT786447:WBV786464 WLP786447:WLR786464 WVL786447:WVN786464 D851983:F852000 IZ851983:JB852000 SV851983:SX852000 ACR851983:ACT852000 AMN851983:AMP852000 AWJ851983:AWL852000 BGF851983:BGH852000 BQB851983:BQD852000 BZX851983:BZZ852000 CJT851983:CJV852000 CTP851983:CTR852000 DDL851983:DDN852000 DNH851983:DNJ852000 DXD851983:DXF852000 EGZ851983:EHB852000 EQV851983:EQX852000 FAR851983:FAT852000 FKN851983:FKP852000 FUJ851983:FUL852000 GEF851983:GEH852000 GOB851983:GOD852000 GXX851983:GXZ852000 HHT851983:HHV852000 HRP851983:HRR852000 IBL851983:IBN852000 ILH851983:ILJ852000 IVD851983:IVF852000 JEZ851983:JFB852000 JOV851983:JOX852000 JYR851983:JYT852000 KIN851983:KIP852000 KSJ851983:KSL852000 LCF851983:LCH852000 LMB851983:LMD852000 LVX851983:LVZ852000 MFT851983:MFV852000 MPP851983:MPR852000 MZL851983:MZN852000 NJH851983:NJJ852000 NTD851983:NTF852000 OCZ851983:ODB852000 OMV851983:OMX852000 OWR851983:OWT852000 PGN851983:PGP852000 PQJ851983:PQL852000 QAF851983:QAH852000 QKB851983:QKD852000 QTX851983:QTZ852000 RDT851983:RDV852000 RNP851983:RNR852000 RXL851983:RXN852000 SHH851983:SHJ852000 SRD851983:SRF852000 TAZ851983:TBB852000 TKV851983:TKX852000 TUR851983:TUT852000 UEN851983:UEP852000 UOJ851983:UOL852000 UYF851983:UYH852000 VIB851983:VID852000 VRX851983:VRZ852000 WBT851983:WBV852000 WLP851983:WLR852000 WVL851983:WVN852000 D917519:F917536 IZ917519:JB917536 SV917519:SX917536 ACR917519:ACT917536 AMN917519:AMP917536 AWJ917519:AWL917536 BGF917519:BGH917536 BQB917519:BQD917536 BZX917519:BZZ917536 CJT917519:CJV917536 CTP917519:CTR917536 DDL917519:DDN917536 DNH917519:DNJ917536 DXD917519:DXF917536 EGZ917519:EHB917536 EQV917519:EQX917536 FAR917519:FAT917536 FKN917519:FKP917536 FUJ917519:FUL917536 GEF917519:GEH917536 GOB917519:GOD917536 GXX917519:GXZ917536 HHT917519:HHV917536 HRP917519:HRR917536 IBL917519:IBN917536 ILH917519:ILJ917536 IVD917519:IVF917536 JEZ917519:JFB917536 JOV917519:JOX917536 JYR917519:JYT917536 KIN917519:KIP917536 KSJ917519:KSL917536 LCF917519:LCH917536 LMB917519:LMD917536 LVX917519:LVZ917536 MFT917519:MFV917536 MPP917519:MPR917536 MZL917519:MZN917536 NJH917519:NJJ917536 NTD917519:NTF917536 OCZ917519:ODB917536 OMV917519:OMX917536 OWR917519:OWT917536 PGN917519:PGP917536 PQJ917519:PQL917536 QAF917519:QAH917536 QKB917519:QKD917536 QTX917519:QTZ917536 RDT917519:RDV917536 RNP917519:RNR917536 RXL917519:RXN917536 SHH917519:SHJ917536 SRD917519:SRF917536 TAZ917519:TBB917536 TKV917519:TKX917536 TUR917519:TUT917536 UEN917519:UEP917536 UOJ917519:UOL917536 UYF917519:UYH917536 VIB917519:VID917536 VRX917519:VRZ917536 WBT917519:WBV917536 WLP917519:WLR917536 WVL917519:WVN917536 D983055:F983072 IZ983055:JB983072 SV983055:SX983072 ACR983055:ACT983072 AMN983055:AMP983072 AWJ983055:AWL983072 BGF983055:BGH983072 BQB983055:BQD983072 BZX983055:BZZ983072 CJT983055:CJV983072 CTP983055:CTR983072 DDL983055:DDN983072 DNH983055:DNJ983072 DXD983055:DXF983072 EGZ983055:EHB983072 EQV983055:EQX983072 FAR983055:FAT983072 FKN983055:FKP983072 FUJ983055:FUL983072 GEF983055:GEH983072 GOB983055:GOD983072 GXX983055:GXZ983072 HHT983055:HHV983072 HRP983055:HRR983072 IBL983055:IBN983072 ILH983055:ILJ983072 IVD983055:IVF983072 JEZ983055:JFB983072 JOV983055:JOX983072 JYR983055:JYT983072 KIN983055:KIP983072 KSJ983055:KSL983072 LCF983055:LCH983072 LMB983055:LMD983072 LVX983055:LVZ983072 MFT983055:MFV983072 MPP983055:MPR983072 MZL983055:MZN983072 NJH983055:NJJ983072 NTD983055:NTF983072 OCZ983055:ODB983072 OMV983055:OMX983072 OWR983055:OWT983072 PGN983055:PGP983072 PQJ983055:PQL983072 QAF983055:QAH983072 QKB983055:QKD983072 QTX983055:QTZ983072 RDT983055:RDV983072 RNP983055:RNR983072 RXL983055:RXN983072 SHH983055:SHJ983072 SRD983055:SRF983072 TAZ983055:TBB983072 TKV983055:TKX983072 TUR983055:TUT983072 UEN983055:UEP983072 UOJ983055:UOL983072 UYF983055:UYH983072 VIB983055:VID983072 VRX983055:VRZ983072 WBT983055:WBV983072 WLP983055:WLR983072" xr:uid="{A78DC63E-F917-4660-81D4-19E30B016BE3}"/>
    <dataValidation allowBlank="1" showInputMessage="1" showErrorMessage="1" promptTitle="ΑΡΙΘΜΟΣ ΔΕΛΤΙΟΥ ΤΑΥΤΟΤΗΤΑΣ" prompt="Καταχωρήστε τον Αριθμό Δελτίου Ταυτότητας του υπαλλήλου." sqref="WVK983055:WVK983072 IY15:IY32 SU15:SU32 ACQ15:ACQ32 AMM15:AMM32 AWI15:AWI32 BGE15:BGE32 BQA15:BQA32 BZW15:BZW32 CJS15:CJS32 CTO15:CTO32 DDK15:DDK32 DNG15:DNG32 DXC15:DXC32 EGY15:EGY32 EQU15:EQU32 FAQ15:FAQ32 FKM15:FKM32 FUI15:FUI32 GEE15:GEE32 GOA15:GOA32 GXW15:GXW32 HHS15:HHS32 HRO15:HRO32 IBK15:IBK32 ILG15:ILG32 IVC15:IVC32 JEY15:JEY32 JOU15:JOU32 JYQ15:JYQ32 KIM15:KIM32 KSI15:KSI32 LCE15:LCE32 LMA15:LMA32 LVW15:LVW32 MFS15:MFS32 MPO15:MPO32 MZK15:MZK32 NJG15:NJG32 NTC15:NTC32 OCY15:OCY32 OMU15:OMU32 OWQ15:OWQ32 PGM15:PGM32 PQI15:PQI32 QAE15:QAE32 QKA15:QKA32 QTW15:QTW32 RDS15:RDS32 RNO15:RNO32 RXK15:RXK32 SHG15:SHG32 SRC15:SRC32 TAY15:TAY32 TKU15:TKU32 TUQ15:TUQ32 UEM15:UEM32 UOI15:UOI32 UYE15:UYE32 VIA15:VIA32 VRW15:VRW32 WBS15:WBS32 WLO15:WLO32 WVK15:WVK32 C65551:C65568 IY65551:IY65568 SU65551:SU65568 ACQ65551:ACQ65568 AMM65551:AMM65568 AWI65551:AWI65568 BGE65551:BGE65568 BQA65551:BQA65568 BZW65551:BZW65568 CJS65551:CJS65568 CTO65551:CTO65568 DDK65551:DDK65568 DNG65551:DNG65568 DXC65551:DXC65568 EGY65551:EGY65568 EQU65551:EQU65568 FAQ65551:FAQ65568 FKM65551:FKM65568 FUI65551:FUI65568 GEE65551:GEE65568 GOA65551:GOA65568 GXW65551:GXW65568 HHS65551:HHS65568 HRO65551:HRO65568 IBK65551:IBK65568 ILG65551:ILG65568 IVC65551:IVC65568 JEY65551:JEY65568 JOU65551:JOU65568 JYQ65551:JYQ65568 KIM65551:KIM65568 KSI65551:KSI65568 LCE65551:LCE65568 LMA65551:LMA65568 LVW65551:LVW65568 MFS65551:MFS65568 MPO65551:MPO65568 MZK65551:MZK65568 NJG65551:NJG65568 NTC65551:NTC65568 OCY65551:OCY65568 OMU65551:OMU65568 OWQ65551:OWQ65568 PGM65551:PGM65568 PQI65551:PQI65568 QAE65551:QAE65568 QKA65551:QKA65568 QTW65551:QTW65568 RDS65551:RDS65568 RNO65551:RNO65568 RXK65551:RXK65568 SHG65551:SHG65568 SRC65551:SRC65568 TAY65551:TAY65568 TKU65551:TKU65568 TUQ65551:TUQ65568 UEM65551:UEM65568 UOI65551:UOI65568 UYE65551:UYE65568 VIA65551:VIA65568 VRW65551:VRW65568 WBS65551:WBS65568 WLO65551:WLO65568 WVK65551:WVK65568 C131087:C131104 IY131087:IY131104 SU131087:SU131104 ACQ131087:ACQ131104 AMM131087:AMM131104 AWI131087:AWI131104 BGE131087:BGE131104 BQA131087:BQA131104 BZW131087:BZW131104 CJS131087:CJS131104 CTO131087:CTO131104 DDK131087:DDK131104 DNG131087:DNG131104 DXC131087:DXC131104 EGY131087:EGY131104 EQU131087:EQU131104 FAQ131087:FAQ131104 FKM131087:FKM131104 FUI131087:FUI131104 GEE131087:GEE131104 GOA131087:GOA131104 GXW131087:GXW131104 HHS131087:HHS131104 HRO131087:HRO131104 IBK131087:IBK131104 ILG131087:ILG131104 IVC131087:IVC131104 JEY131087:JEY131104 JOU131087:JOU131104 JYQ131087:JYQ131104 KIM131087:KIM131104 KSI131087:KSI131104 LCE131087:LCE131104 LMA131087:LMA131104 LVW131087:LVW131104 MFS131087:MFS131104 MPO131087:MPO131104 MZK131087:MZK131104 NJG131087:NJG131104 NTC131087:NTC131104 OCY131087:OCY131104 OMU131087:OMU131104 OWQ131087:OWQ131104 PGM131087:PGM131104 PQI131087:PQI131104 QAE131087:QAE131104 QKA131087:QKA131104 QTW131087:QTW131104 RDS131087:RDS131104 RNO131087:RNO131104 RXK131087:RXK131104 SHG131087:SHG131104 SRC131087:SRC131104 TAY131087:TAY131104 TKU131087:TKU131104 TUQ131087:TUQ131104 UEM131087:UEM131104 UOI131087:UOI131104 UYE131087:UYE131104 VIA131087:VIA131104 VRW131087:VRW131104 WBS131087:WBS131104 WLO131087:WLO131104 WVK131087:WVK131104 C196623:C196640 IY196623:IY196640 SU196623:SU196640 ACQ196623:ACQ196640 AMM196623:AMM196640 AWI196623:AWI196640 BGE196623:BGE196640 BQA196623:BQA196640 BZW196623:BZW196640 CJS196623:CJS196640 CTO196623:CTO196640 DDK196623:DDK196640 DNG196623:DNG196640 DXC196623:DXC196640 EGY196623:EGY196640 EQU196623:EQU196640 FAQ196623:FAQ196640 FKM196623:FKM196640 FUI196623:FUI196640 GEE196623:GEE196640 GOA196623:GOA196640 GXW196623:GXW196640 HHS196623:HHS196640 HRO196623:HRO196640 IBK196623:IBK196640 ILG196623:ILG196640 IVC196623:IVC196640 JEY196623:JEY196640 JOU196623:JOU196640 JYQ196623:JYQ196640 KIM196623:KIM196640 KSI196623:KSI196640 LCE196623:LCE196640 LMA196623:LMA196640 LVW196623:LVW196640 MFS196623:MFS196640 MPO196623:MPO196640 MZK196623:MZK196640 NJG196623:NJG196640 NTC196623:NTC196640 OCY196623:OCY196640 OMU196623:OMU196640 OWQ196623:OWQ196640 PGM196623:PGM196640 PQI196623:PQI196640 QAE196623:QAE196640 QKA196623:QKA196640 QTW196623:QTW196640 RDS196623:RDS196640 RNO196623:RNO196640 RXK196623:RXK196640 SHG196623:SHG196640 SRC196623:SRC196640 TAY196623:TAY196640 TKU196623:TKU196640 TUQ196623:TUQ196640 UEM196623:UEM196640 UOI196623:UOI196640 UYE196623:UYE196640 VIA196623:VIA196640 VRW196623:VRW196640 WBS196623:WBS196640 WLO196623:WLO196640 WVK196623:WVK196640 C262159:C262176 IY262159:IY262176 SU262159:SU262176 ACQ262159:ACQ262176 AMM262159:AMM262176 AWI262159:AWI262176 BGE262159:BGE262176 BQA262159:BQA262176 BZW262159:BZW262176 CJS262159:CJS262176 CTO262159:CTO262176 DDK262159:DDK262176 DNG262159:DNG262176 DXC262159:DXC262176 EGY262159:EGY262176 EQU262159:EQU262176 FAQ262159:FAQ262176 FKM262159:FKM262176 FUI262159:FUI262176 GEE262159:GEE262176 GOA262159:GOA262176 GXW262159:GXW262176 HHS262159:HHS262176 HRO262159:HRO262176 IBK262159:IBK262176 ILG262159:ILG262176 IVC262159:IVC262176 JEY262159:JEY262176 JOU262159:JOU262176 JYQ262159:JYQ262176 KIM262159:KIM262176 KSI262159:KSI262176 LCE262159:LCE262176 LMA262159:LMA262176 LVW262159:LVW262176 MFS262159:MFS262176 MPO262159:MPO262176 MZK262159:MZK262176 NJG262159:NJG262176 NTC262159:NTC262176 OCY262159:OCY262176 OMU262159:OMU262176 OWQ262159:OWQ262176 PGM262159:PGM262176 PQI262159:PQI262176 QAE262159:QAE262176 QKA262159:QKA262176 QTW262159:QTW262176 RDS262159:RDS262176 RNO262159:RNO262176 RXK262159:RXK262176 SHG262159:SHG262176 SRC262159:SRC262176 TAY262159:TAY262176 TKU262159:TKU262176 TUQ262159:TUQ262176 UEM262159:UEM262176 UOI262159:UOI262176 UYE262159:UYE262176 VIA262159:VIA262176 VRW262159:VRW262176 WBS262159:WBS262176 WLO262159:WLO262176 WVK262159:WVK262176 C327695:C327712 IY327695:IY327712 SU327695:SU327712 ACQ327695:ACQ327712 AMM327695:AMM327712 AWI327695:AWI327712 BGE327695:BGE327712 BQA327695:BQA327712 BZW327695:BZW327712 CJS327695:CJS327712 CTO327695:CTO327712 DDK327695:DDK327712 DNG327695:DNG327712 DXC327695:DXC327712 EGY327695:EGY327712 EQU327695:EQU327712 FAQ327695:FAQ327712 FKM327695:FKM327712 FUI327695:FUI327712 GEE327695:GEE327712 GOA327695:GOA327712 GXW327695:GXW327712 HHS327695:HHS327712 HRO327695:HRO327712 IBK327695:IBK327712 ILG327695:ILG327712 IVC327695:IVC327712 JEY327695:JEY327712 JOU327695:JOU327712 JYQ327695:JYQ327712 KIM327695:KIM327712 KSI327695:KSI327712 LCE327695:LCE327712 LMA327695:LMA327712 LVW327695:LVW327712 MFS327695:MFS327712 MPO327695:MPO327712 MZK327695:MZK327712 NJG327695:NJG327712 NTC327695:NTC327712 OCY327695:OCY327712 OMU327695:OMU327712 OWQ327695:OWQ327712 PGM327695:PGM327712 PQI327695:PQI327712 QAE327695:QAE327712 QKA327695:QKA327712 QTW327695:QTW327712 RDS327695:RDS327712 RNO327695:RNO327712 RXK327695:RXK327712 SHG327695:SHG327712 SRC327695:SRC327712 TAY327695:TAY327712 TKU327695:TKU327712 TUQ327695:TUQ327712 UEM327695:UEM327712 UOI327695:UOI327712 UYE327695:UYE327712 VIA327695:VIA327712 VRW327695:VRW327712 WBS327695:WBS327712 WLO327695:WLO327712 WVK327695:WVK327712 C393231:C393248 IY393231:IY393248 SU393231:SU393248 ACQ393231:ACQ393248 AMM393231:AMM393248 AWI393231:AWI393248 BGE393231:BGE393248 BQA393231:BQA393248 BZW393231:BZW393248 CJS393231:CJS393248 CTO393231:CTO393248 DDK393231:DDK393248 DNG393231:DNG393248 DXC393231:DXC393248 EGY393231:EGY393248 EQU393231:EQU393248 FAQ393231:FAQ393248 FKM393231:FKM393248 FUI393231:FUI393248 GEE393231:GEE393248 GOA393231:GOA393248 GXW393231:GXW393248 HHS393231:HHS393248 HRO393231:HRO393248 IBK393231:IBK393248 ILG393231:ILG393248 IVC393231:IVC393248 JEY393231:JEY393248 JOU393231:JOU393248 JYQ393231:JYQ393248 KIM393231:KIM393248 KSI393231:KSI393248 LCE393231:LCE393248 LMA393231:LMA393248 LVW393231:LVW393248 MFS393231:MFS393248 MPO393231:MPO393248 MZK393231:MZK393248 NJG393231:NJG393248 NTC393231:NTC393248 OCY393231:OCY393248 OMU393231:OMU393248 OWQ393231:OWQ393248 PGM393231:PGM393248 PQI393231:PQI393248 QAE393231:QAE393248 QKA393231:QKA393248 QTW393231:QTW393248 RDS393231:RDS393248 RNO393231:RNO393248 RXK393231:RXK393248 SHG393231:SHG393248 SRC393231:SRC393248 TAY393231:TAY393248 TKU393231:TKU393248 TUQ393231:TUQ393248 UEM393231:UEM393248 UOI393231:UOI393248 UYE393231:UYE393248 VIA393231:VIA393248 VRW393231:VRW393248 WBS393231:WBS393248 WLO393231:WLO393248 WVK393231:WVK393248 C458767:C458784 IY458767:IY458784 SU458767:SU458784 ACQ458767:ACQ458784 AMM458767:AMM458784 AWI458767:AWI458784 BGE458767:BGE458784 BQA458767:BQA458784 BZW458767:BZW458784 CJS458767:CJS458784 CTO458767:CTO458784 DDK458767:DDK458784 DNG458767:DNG458784 DXC458767:DXC458784 EGY458767:EGY458784 EQU458767:EQU458784 FAQ458767:FAQ458784 FKM458767:FKM458784 FUI458767:FUI458784 GEE458767:GEE458784 GOA458767:GOA458784 GXW458767:GXW458784 HHS458767:HHS458784 HRO458767:HRO458784 IBK458767:IBK458784 ILG458767:ILG458784 IVC458767:IVC458784 JEY458767:JEY458784 JOU458767:JOU458784 JYQ458767:JYQ458784 KIM458767:KIM458784 KSI458767:KSI458784 LCE458767:LCE458784 LMA458767:LMA458784 LVW458767:LVW458784 MFS458767:MFS458784 MPO458767:MPO458784 MZK458767:MZK458784 NJG458767:NJG458784 NTC458767:NTC458784 OCY458767:OCY458784 OMU458767:OMU458784 OWQ458767:OWQ458784 PGM458767:PGM458784 PQI458767:PQI458784 QAE458767:QAE458784 QKA458767:QKA458784 QTW458767:QTW458784 RDS458767:RDS458784 RNO458767:RNO458784 RXK458767:RXK458784 SHG458767:SHG458784 SRC458767:SRC458784 TAY458767:TAY458784 TKU458767:TKU458784 TUQ458767:TUQ458784 UEM458767:UEM458784 UOI458767:UOI458784 UYE458767:UYE458784 VIA458767:VIA458784 VRW458767:VRW458784 WBS458767:WBS458784 WLO458767:WLO458784 WVK458767:WVK458784 C524303:C524320 IY524303:IY524320 SU524303:SU524320 ACQ524303:ACQ524320 AMM524303:AMM524320 AWI524303:AWI524320 BGE524303:BGE524320 BQA524303:BQA524320 BZW524303:BZW524320 CJS524303:CJS524320 CTO524303:CTO524320 DDK524303:DDK524320 DNG524303:DNG524320 DXC524303:DXC524320 EGY524303:EGY524320 EQU524303:EQU524320 FAQ524303:FAQ524320 FKM524303:FKM524320 FUI524303:FUI524320 GEE524303:GEE524320 GOA524303:GOA524320 GXW524303:GXW524320 HHS524303:HHS524320 HRO524303:HRO524320 IBK524303:IBK524320 ILG524303:ILG524320 IVC524303:IVC524320 JEY524303:JEY524320 JOU524303:JOU524320 JYQ524303:JYQ524320 KIM524303:KIM524320 KSI524303:KSI524320 LCE524303:LCE524320 LMA524303:LMA524320 LVW524303:LVW524320 MFS524303:MFS524320 MPO524303:MPO524320 MZK524303:MZK524320 NJG524303:NJG524320 NTC524303:NTC524320 OCY524303:OCY524320 OMU524303:OMU524320 OWQ524303:OWQ524320 PGM524303:PGM524320 PQI524303:PQI524320 QAE524303:QAE524320 QKA524303:QKA524320 QTW524303:QTW524320 RDS524303:RDS524320 RNO524303:RNO524320 RXK524303:RXK524320 SHG524303:SHG524320 SRC524303:SRC524320 TAY524303:TAY524320 TKU524303:TKU524320 TUQ524303:TUQ524320 UEM524303:UEM524320 UOI524303:UOI524320 UYE524303:UYE524320 VIA524303:VIA524320 VRW524303:VRW524320 WBS524303:WBS524320 WLO524303:WLO524320 WVK524303:WVK524320 C589839:C589856 IY589839:IY589856 SU589839:SU589856 ACQ589839:ACQ589856 AMM589839:AMM589856 AWI589839:AWI589856 BGE589839:BGE589856 BQA589839:BQA589856 BZW589839:BZW589856 CJS589839:CJS589856 CTO589839:CTO589856 DDK589839:DDK589856 DNG589839:DNG589856 DXC589839:DXC589856 EGY589839:EGY589856 EQU589839:EQU589856 FAQ589839:FAQ589856 FKM589839:FKM589856 FUI589839:FUI589856 GEE589839:GEE589856 GOA589839:GOA589856 GXW589839:GXW589856 HHS589839:HHS589856 HRO589839:HRO589856 IBK589839:IBK589856 ILG589839:ILG589856 IVC589839:IVC589856 JEY589839:JEY589856 JOU589839:JOU589856 JYQ589839:JYQ589856 KIM589839:KIM589856 KSI589839:KSI589856 LCE589839:LCE589856 LMA589839:LMA589856 LVW589839:LVW589856 MFS589839:MFS589856 MPO589839:MPO589856 MZK589839:MZK589856 NJG589839:NJG589856 NTC589839:NTC589856 OCY589839:OCY589856 OMU589839:OMU589856 OWQ589839:OWQ589856 PGM589839:PGM589856 PQI589839:PQI589856 QAE589839:QAE589856 QKA589839:QKA589856 QTW589839:QTW589856 RDS589839:RDS589856 RNO589839:RNO589856 RXK589839:RXK589856 SHG589839:SHG589856 SRC589839:SRC589856 TAY589839:TAY589856 TKU589839:TKU589856 TUQ589839:TUQ589856 UEM589839:UEM589856 UOI589839:UOI589856 UYE589839:UYE589856 VIA589839:VIA589856 VRW589839:VRW589856 WBS589839:WBS589856 WLO589839:WLO589856 WVK589839:WVK589856 C655375:C655392 IY655375:IY655392 SU655375:SU655392 ACQ655375:ACQ655392 AMM655375:AMM655392 AWI655375:AWI655392 BGE655375:BGE655392 BQA655375:BQA655392 BZW655375:BZW655392 CJS655375:CJS655392 CTO655375:CTO655392 DDK655375:DDK655392 DNG655375:DNG655392 DXC655375:DXC655392 EGY655375:EGY655392 EQU655375:EQU655392 FAQ655375:FAQ655392 FKM655375:FKM655392 FUI655375:FUI655392 GEE655375:GEE655392 GOA655375:GOA655392 GXW655375:GXW655392 HHS655375:HHS655392 HRO655375:HRO655392 IBK655375:IBK655392 ILG655375:ILG655392 IVC655375:IVC655392 JEY655375:JEY655392 JOU655375:JOU655392 JYQ655375:JYQ655392 KIM655375:KIM655392 KSI655375:KSI655392 LCE655375:LCE655392 LMA655375:LMA655392 LVW655375:LVW655392 MFS655375:MFS655392 MPO655375:MPO655392 MZK655375:MZK655392 NJG655375:NJG655392 NTC655375:NTC655392 OCY655375:OCY655392 OMU655375:OMU655392 OWQ655375:OWQ655392 PGM655375:PGM655392 PQI655375:PQI655392 QAE655375:QAE655392 QKA655375:QKA655392 QTW655375:QTW655392 RDS655375:RDS655392 RNO655375:RNO655392 RXK655375:RXK655392 SHG655375:SHG655392 SRC655375:SRC655392 TAY655375:TAY655392 TKU655375:TKU655392 TUQ655375:TUQ655392 UEM655375:UEM655392 UOI655375:UOI655392 UYE655375:UYE655392 VIA655375:VIA655392 VRW655375:VRW655392 WBS655375:WBS655392 WLO655375:WLO655392 WVK655375:WVK655392 C720911:C720928 IY720911:IY720928 SU720911:SU720928 ACQ720911:ACQ720928 AMM720911:AMM720928 AWI720911:AWI720928 BGE720911:BGE720928 BQA720911:BQA720928 BZW720911:BZW720928 CJS720911:CJS720928 CTO720911:CTO720928 DDK720911:DDK720928 DNG720911:DNG720928 DXC720911:DXC720928 EGY720911:EGY720928 EQU720911:EQU720928 FAQ720911:FAQ720928 FKM720911:FKM720928 FUI720911:FUI720928 GEE720911:GEE720928 GOA720911:GOA720928 GXW720911:GXW720928 HHS720911:HHS720928 HRO720911:HRO720928 IBK720911:IBK720928 ILG720911:ILG720928 IVC720911:IVC720928 JEY720911:JEY720928 JOU720911:JOU720928 JYQ720911:JYQ720928 KIM720911:KIM720928 KSI720911:KSI720928 LCE720911:LCE720928 LMA720911:LMA720928 LVW720911:LVW720928 MFS720911:MFS720928 MPO720911:MPO720928 MZK720911:MZK720928 NJG720911:NJG720928 NTC720911:NTC720928 OCY720911:OCY720928 OMU720911:OMU720928 OWQ720911:OWQ720928 PGM720911:PGM720928 PQI720911:PQI720928 QAE720911:QAE720928 QKA720911:QKA720928 QTW720911:QTW720928 RDS720911:RDS720928 RNO720911:RNO720928 RXK720911:RXK720928 SHG720911:SHG720928 SRC720911:SRC720928 TAY720911:TAY720928 TKU720911:TKU720928 TUQ720911:TUQ720928 UEM720911:UEM720928 UOI720911:UOI720928 UYE720911:UYE720928 VIA720911:VIA720928 VRW720911:VRW720928 WBS720911:WBS720928 WLO720911:WLO720928 WVK720911:WVK720928 C786447:C786464 IY786447:IY786464 SU786447:SU786464 ACQ786447:ACQ786464 AMM786447:AMM786464 AWI786447:AWI786464 BGE786447:BGE786464 BQA786447:BQA786464 BZW786447:BZW786464 CJS786447:CJS786464 CTO786447:CTO786464 DDK786447:DDK786464 DNG786447:DNG786464 DXC786447:DXC786464 EGY786447:EGY786464 EQU786447:EQU786464 FAQ786447:FAQ786464 FKM786447:FKM786464 FUI786447:FUI786464 GEE786447:GEE786464 GOA786447:GOA786464 GXW786447:GXW786464 HHS786447:HHS786464 HRO786447:HRO786464 IBK786447:IBK786464 ILG786447:ILG786464 IVC786447:IVC786464 JEY786447:JEY786464 JOU786447:JOU786464 JYQ786447:JYQ786464 KIM786447:KIM786464 KSI786447:KSI786464 LCE786447:LCE786464 LMA786447:LMA786464 LVW786447:LVW786464 MFS786447:MFS786464 MPO786447:MPO786464 MZK786447:MZK786464 NJG786447:NJG786464 NTC786447:NTC786464 OCY786447:OCY786464 OMU786447:OMU786464 OWQ786447:OWQ786464 PGM786447:PGM786464 PQI786447:PQI786464 QAE786447:QAE786464 QKA786447:QKA786464 QTW786447:QTW786464 RDS786447:RDS786464 RNO786447:RNO786464 RXK786447:RXK786464 SHG786447:SHG786464 SRC786447:SRC786464 TAY786447:TAY786464 TKU786447:TKU786464 TUQ786447:TUQ786464 UEM786447:UEM786464 UOI786447:UOI786464 UYE786447:UYE786464 VIA786447:VIA786464 VRW786447:VRW786464 WBS786447:WBS786464 WLO786447:WLO786464 WVK786447:WVK786464 C851983:C852000 IY851983:IY852000 SU851983:SU852000 ACQ851983:ACQ852000 AMM851983:AMM852000 AWI851983:AWI852000 BGE851983:BGE852000 BQA851983:BQA852000 BZW851983:BZW852000 CJS851983:CJS852000 CTO851983:CTO852000 DDK851983:DDK852000 DNG851983:DNG852000 DXC851983:DXC852000 EGY851983:EGY852000 EQU851983:EQU852000 FAQ851983:FAQ852000 FKM851983:FKM852000 FUI851983:FUI852000 GEE851983:GEE852000 GOA851983:GOA852000 GXW851983:GXW852000 HHS851983:HHS852000 HRO851983:HRO852000 IBK851983:IBK852000 ILG851983:ILG852000 IVC851983:IVC852000 JEY851983:JEY852000 JOU851983:JOU852000 JYQ851983:JYQ852000 KIM851983:KIM852000 KSI851983:KSI852000 LCE851983:LCE852000 LMA851983:LMA852000 LVW851983:LVW852000 MFS851983:MFS852000 MPO851983:MPO852000 MZK851983:MZK852000 NJG851983:NJG852000 NTC851983:NTC852000 OCY851983:OCY852000 OMU851983:OMU852000 OWQ851983:OWQ852000 PGM851983:PGM852000 PQI851983:PQI852000 QAE851983:QAE852000 QKA851983:QKA852000 QTW851983:QTW852000 RDS851983:RDS852000 RNO851983:RNO852000 RXK851983:RXK852000 SHG851983:SHG852000 SRC851983:SRC852000 TAY851983:TAY852000 TKU851983:TKU852000 TUQ851983:TUQ852000 UEM851983:UEM852000 UOI851983:UOI852000 UYE851983:UYE852000 VIA851983:VIA852000 VRW851983:VRW852000 WBS851983:WBS852000 WLO851983:WLO852000 WVK851983:WVK852000 C917519:C917536 IY917519:IY917536 SU917519:SU917536 ACQ917519:ACQ917536 AMM917519:AMM917536 AWI917519:AWI917536 BGE917519:BGE917536 BQA917519:BQA917536 BZW917519:BZW917536 CJS917519:CJS917536 CTO917519:CTO917536 DDK917519:DDK917536 DNG917519:DNG917536 DXC917519:DXC917536 EGY917519:EGY917536 EQU917519:EQU917536 FAQ917519:FAQ917536 FKM917519:FKM917536 FUI917519:FUI917536 GEE917519:GEE917536 GOA917519:GOA917536 GXW917519:GXW917536 HHS917519:HHS917536 HRO917519:HRO917536 IBK917519:IBK917536 ILG917519:ILG917536 IVC917519:IVC917536 JEY917519:JEY917536 JOU917519:JOU917536 JYQ917519:JYQ917536 KIM917519:KIM917536 KSI917519:KSI917536 LCE917519:LCE917536 LMA917519:LMA917536 LVW917519:LVW917536 MFS917519:MFS917536 MPO917519:MPO917536 MZK917519:MZK917536 NJG917519:NJG917536 NTC917519:NTC917536 OCY917519:OCY917536 OMU917519:OMU917536 OWQ917519:OWQ917536 PGM917519:PGM917536 PQI917519:PQI917536 QAE917519:QAE917536 QKA917519:QKA917536 QTW917519:QTW917536 RDS917519:RDS917536 RNO917519:RNO917536 RXK917519:RXK917536 SHG917519:SHG917536 SRC917519:SRC917536 TAY917519:TAY917536 TKU917519:TKU917536 TUQ917519:TUQ917536 UEM917519:UEM917536 UOI917519:UOI917536 UYE917519:UYE917536 VIA917519:VIA917536 VRW917519:VRW917536 WBS917519:WBS917536 WLO917519:WLO917536 WVK917519:WVK917536 C983055:C983072 IY983055:IY983072 SU983055:SU983072 ACQ983055:ACQ983072 AMM983055:AMM983072 AWI983055:AWI983072 BGE983055:BGE983072 BQA983055:BQA983072 BZW983055:BZW983072 CJS983055:CJS983072 CTO983055:CTO983072 DDK983055:DDK983072 DNG983055:DNG983072 DXC983055:DXC983072 EGY983055:EGY983072 EQU983055:EQU983072 FAQ983055:FAQ983072 FKM983055:FKM983072 FUI983055:FUI983072 GEE983055:GEE983072 GOA983055:GOA983072 GXW983055:GXW983072 HHS983055:HHS983072 HRO983055:HRO983072 IBK983055:IBK983072 ILG983055:ILG983072 IVC983055:IVC983072 JEY983055:JEY983072 JOU983055:JOU983072 JYQ983055:JYQ983072 KIM983055:KIM983072 KSI983055:KSI983072 LCE983055:LCE983072 LMA983055:LMA983072 LVW983055:LVW983072 MFS983055:MFS983072 MPO983055:MPO983072 MZK983055:MZK983072 NJG983055:NJG983072 NTC983055:NTC983072 OCY983055:OCY983072 OMU983055:OMU983072 OWQ983055:OWQ983072 PGM983055:PGM983072 PQI983055:PQI983072 QAE983055:QAE983072 QKA983055:QKA983072 QTW983055:QTW983072 RDS983055:RDS983072 RNO983055:RNO983072 RXK983055:RXK983072 SHG983055:SHG983072 SRC983055:SRC983072 TAY983055:TAY983072 TKU983055:TKU983072 TUQ983055:TUQ983072 UEM983055:UEM983072 UOI983055:UOI983072 UYE983055:UYE983072 VIA983055:VIA983072 VRW983055:VRW983072 WBS983055:WBS983072 WLO983055:WLO983072" xr:uid="{517AD5F0-9C0B-4045-9F4E-31CBC5746382}"/>
    <dataValidation type="list" operator="lessThanOrEqual" allowBlank="1" showInputMessage="1" showErrorMessage="1" errorTitle="ΛΑΘΟΣ ΗΜΕΡΑ" error="Επιλέξετε την ημέρα από την λίστα πατώντας το βελάκι στα δεξιά ή καταχωρήστε την ημέρα του μήνα." promptTitle="ΗΜΕΡΑ ΑΠΟΠΕΡΑΤΩΣΗΣ ΥΠΕΡΩΡΙΩΝ" prompt="ΠΡΟΣΟΧΗ:_x000a_Ο μήνας και το έτος (ΜΜ/ΕΕ) πρέπει να είναι τά ίδια με αυτά που αναγράφονται στην προηγούμενη στήλη._x000a__x000a_ΚΑΤΑΧΩΡΗΣΤΕ:_x000a_την ΗΜΕΡΑ (ΗΗ) ΜΕΧΡΙ την οποία  ο/η υπάλληλος εργάστηκε υπερωρίες._x000a__x000a_Για καταχώρηση υπερωριών άλλου μήνα χρησιμοποιείστε 2η γραμμή." sqref="WVP983055:WVP983072 JD15:JD32 SZ15:SZ32 ACV15:ACV32 AMR15:AMR32 AWN15:AWN32 BGJ15:BGJ32 BQF15:BQF32 CAB15:CAB32 CJX15:CJX32 CTT15:CTT32 DDP15:DDP32 DNL15:DNL32 DXH15:DXH32 EHD15:EHD32 EQZ15:EQZ32 FAV15:FAV32 FKR15:FKR32 FUN15:FUN32 GEJ15:GEJ32 GOF15:GOF32 GYB15:GYB32 HHX15:HHX32 HRT15:HRT32 IBP15:IBP32 ILL15:ILL32 IVH15:IVH32 JFD15:JFD32 JOZ15:JOZ32 JYV15:JYV32 KIR15:KIR32 KSN15:KSN32 LCJ15:LCJ32 LMF15:LMF32 LWB15:LWB32 MFX15:MFX32 MPT15:MPT32 MZP15:MZP32 NJL15:NJL32 NTH15:NTH32 ODD15:ODD32 OMZ15:OMZ32 OWV15:OWV32 PGR15:PGR32 PQN15:PQN32 QAJ15:QAJ32 QKF15:QKF32 QUB15:QUB32 RDX15:RDX32 RNT15:RNT32 RXP15:RXP32 SHL15:SHL32 SRH15:SRH32 TBD15:TBD32 TKZ15:TKZ32 TUV15:TUV32 UER15:UER32 UON15:UON32 UYJ15:UYJ32 VIF15:VIF32 VSB15:VSB32 WBX15:WBX32 WLT15:WLT32 WVP15:WVP32 H65551:H65568 JD65551:JD65568 SZ65551:SZ65568 ACV65551:ACV65568 AMR65551:AMR65568 AWN65551:AWN65568 BGJ65551:BGJ65568 BQF65551:BQF65568 CAB65551:CAB65568 CJX65551:CJX65568 CTT65551:CTT65568 DDP65551:DDP65568 DNL65551:DNL65568 DXH65551:DXH65568 EHD65551:EHD65568 EQZ65551:EQZ65568 FAV65551:FAV65568 FKR65551:FKR65568 FUN65551:FUN65568 GEJ65551:GEJ65568 GOF65551:GOF65568 GYB65551:GYB65568 HHX65551:HHX65568 HRT65551:HRT65568 IBP65551:IBP65568 ILL65551:ILL65568 IVH65551:IVH65568 JFD65551:JFD65568 JOZ65551:JOZ65568 JYV65551:JYV65568 KIR65551:KIR65568 KSN65551:KSN65568 LCJ65551:LCJ65568 LMF65551:LMF65568 LWB65551:LWB65568 MFX65551:MFX65568 MPT65551:MPT65568 MZP65551:MZP65568 NJL65551:NJL65568 NTH65551:NTH65568 ODD65551:ODD65568 OMZ65551:OMZ65568 OWV65551:OWV65568 PGR65551:PGR65568 PQN65551:PQN65568 QAJ65551:QAJ65568 QKF65551:QKF65568 QUB65551:QUB65568 RDX65551:RDX65568 RNT65551:RNT65568 RXP65551:RXP65568 SHL65551:SHL65568 SRH65551:SRH65568 TBD65551:TBD65568 TKZ65551:TKZ65568 TUV65551:TUV65568 UER65551:UER65568 UON65551:UON65568 UYJ65551:UYJ65568 VIF65551:VIF65568 VSB65551:VSB65568 WBX65551:WBX65568 WLT65551:WLT65568 WVP65551:WVP65568 H131087:H131104 JD131087:JD131104 SZ131087:SZ131104 ACV131087:ACV131104 AMR131087:AMR131104 AWN131087:AWN131104 BGJ131087:BGJ131104 BQF131087:BQF131104 CAB131087:CAB131104 CJX131087:CJX131104 CTT131087:CTT131104 DDP131087:DDP131104 DNL131087:DNL131104 DXH131087:DXH131104 EHD131087:EHD131104 EQZ131087:EQZ131104 FAV131087:FAV131104 FKR131087:FKR131104 FUN131087:FUN131104 GEJ131087:GEJ131104 GOF131087:GOF131104 GYB131087:GYB131104 HHX131087:HHX131104 HRT131087:HRT131104 IBP131087:IBP131104 ILL131087:ILL131104 IVH131087:IVH131104 JFD131087:JFD131104 JOZ131087:JOZ131104 JYV131087:JYV131104 KIR131087:KIR131104 KSN131087:KSN131104 LCJ131087:LCJ131104 LMF131087:LMF131104 LWB131087:LWB131104 MFX131087:MFX131104 MPT131087:MPT131104 MZP131087:MZP131104 NJL131087:NJL131104 NTH131087:NTH131104 ODD131087:ODD131104 OMZ131087:OMZ131104 OWV131087:OWV131104 PGR131087:PGR131104 PQN131087:PQN131104 QAJ131087:QAJ131104 QKF131087:QKF131104 QUB131087:QUB131104 RDX131087:RDX131104 RNT131087:RNT131104 RXP131087:RXP131104 SHL131087:SHL131104 SRH131087:SRH131104 TBD131087:TBD131104 TKZ131087:TKZ131104 TUV131087:TUV131104 UER131087:UER131104 UON131087:UON131104 UYJ131087:UYJ131104 VIF131087:VIF131104 VSB131087:VSB131104 WBX131087:WBX131104 WLT131087:WLT131104 WVP131087:WVP131104 H196623:H196640 JD196623:JD196640 SZ196623:SZ196640 ACV196623:ACV196640 AMR196623:AMR196640 AWN196623:AWN196640 BGJ196623:BGJ196640 BQF196623:BQF196640 CAB196623:CAB196640 CJX196623:CJX196640 CTT196623:CTT196640 DDP196623:DDP196640 DNL196623:DNL196640 DXH196623:DXH196640 EHD196623:EHD196640 EQZ196623:EQZ196640 FAV196623:FAV196640 FKR196623:FKR196640 FUN196623:FUN196640 GEJ196623:GEJ196640 GOF196623:GOF196640 GYB196623:GYB196640 HHX196623:HHX196640 HRT196623:HRT196640 IBP196623:IBP196640 ILL196623:ILL196640 IVH196623:IVH196640 JFD196623:JFD196640 JOZ196623:JOZ196640 JYV196623:JYV196640 KIR196623:KIR196640 KSN196623:KSN196640 LCJ196623:LCJ196640 LMF196623:LMF196640 LWB196623:LWB196640 MFX196623:MFX196640 MPT196623:MPT196640 MZP196623:MZP196640 NJL196623:NJL196640 NTH196623:NTH196640 ODD196623:ODD196640 OMZ196623:OMZ196640 OWV196623:OWV196640 PGR196623:PGR196640 PQN196623:PQN196640 QAJ196623:QAJ196640 QKF196623:QKF196640 QUB196623:QUB196640 RDX196623:RDX196640 RNT196623:RNT196640 RXP196623:RXP196640 SHL196623:SHL196640 SRH196623:SRH196640 TBD196623:TBD196640 TKZ196623:TKZ196640 TUV196623:TUV196640 UER196623:UER196640 UON196623:UON196640 UYJ196623:UYJ196640 VIF196623:VIF196640 VSB196623:VSB196640 WBX196623:WBX196640 WLT196623:WLT196640 WVP196623:WVP196640 H262159:H262176 JD262159:JD262176 SZ262159:SZ262176 ACV262159:ACV262176 AMR262159:AMR262176 AWN262159:AWN262176 BGJ262159:BGJ262176 BQF262159:BQF262176 CAB262159:CAB262176 CJX262159:CJX262176 CTT262159:CTT262176 DDP262159:DDP262176 DNL262159:DNL262176 DXH262159:DXH262176 EHD262159:EHD262176 EQZ262159:EQZ262176 FAV262159:FAV262176 FKR262159:FKR262176 FUN262159:FUN262176 GEJ262159:GEJ262176 GOF262159:GOF262176 GYB262159:GYB262176 HHX262159:HHX262176 HRT262159:HRT262176 IBP262159:IBP262176 ILL262159:ILL262176 IVH262159:IVH262176 JFD262159:JFD262176 JOZ262159:JOZ262176 JYV262159:JYV262176 KIR262159:KIR262176 KSN262159:KSN262176 LCJ262159:LCJ262176 LMF262159:LMF262176 LWB262159:LWB262176 MFX262159:MFX262176 MPT262159:MPT262176 MZP262159:MZP262176 NJL262159:NJL262176 NTH262159:NTH262176 ODD262159:ODD262176 OMZ262159:OMZ262176 OWV262159:OWV262176 PGR262159:PGR262176 PQN262159:PQN262176 QAJ262159:QAJ262176 QKF262159:QKF262176 QUB262159:QUB262176 RDX262159:RDX262176 RNT262159:RNT262176 RXP262159:RXP262176 SHL262159:SHL262176 SRH262159:SRH262176 TBD262159:TBD262176 TKZ262159:TKZ262176 TUV262159:TUV262176 UER262159:UER262176 UON262159:UON262176 UYJ262159:UYJ262176 VIF262159:VIF262176 VSB262159:VSB262176 WBX262159:WBX262176 WLT262159:WLT262176 WVP262159:WVP262176 H327695:H327712 JD327695:JD327712 SZ327695:SZ327712 ACV327695:ACV327712 AMR327695:AMR327712 AWN327695:AWN327712 BGJ327695:BGJ327712 BQF327695:BQF327712 CAB327695:CAB327712 CJX327695:CJX327712 CTT327695:CTT327712 DDP327695:DDP327712 DNL327695:DNL327712 DXH327695:DXH327712 EHD327695:EHD327712 EQZ327695:EQZ327712 FAV327695:FAV327712 FKR327695:FKR327712 FUN327695:FUN327712 GEJ327695:GEJ327712 GOF327695:GOF327712 GYB327695:GYB327712 HHX327695:HHX327712 HRT327695:HRT327712 IBP327695:IBP327712 ILL327695:ILL327712 IVH327695:IVH327712 JFD327695:JFD327712 JOZ327695:JOZ327712 JYV327695:JYV327712 KIR327695:KIR327712 KSN327695:KSN327712 LCJ327695:LCJ327712 LMF327695:LMF327712 LWB327695:LWB327712 MFX327695:MFX327712 MPT327695:MPT327712 MZP327695:MZP327712 NJL327695:NJL327712 NTH327695:NTH327712 ODD327695:ODD327712 OMZ327695:OMZ327712 OWV327695:OWV327712 PGR327695:PGR327712 PQN327695:PQN327712 QAJ327695:QAJ327712 QKF327695:QKF327712 QUB327695:QUB327712 RDX327695:RDX327712 RNT327695:RNT327712 RXP327695:RXP327712 SHL327695:SHL327712 SRH327695:SRH327712 TBD327695:TBD327712 TKZ327695:TKZ327712 TUV327695:TUV327712 UER327695:UER327712 UON327695:UON327712 UYJ327695:UYJ327712 VIF327695:VIF327712 VSB327695:VSB327712 WBX327695:WBX327712 WLT327695:WLT327712 WVP327695:WVP327712 H393231:H393248 JD393231:JD393248 SZ393231:SZ393248 ACV393231:ACV393248 AMR393231:AMR393248 AWN393231:AWN393248 BGJ393231:BGJ393248 BQF393231:BQF393248 CAB393231:CAB393248 CJX393231:CJX393248 CTT393231:CTT393248 DDP393231:DDP393248 DNL393231:DNL393248 DXH393231:DXH393248 EHD393231:EHD393248 EQZ393231:EQZ393248 FAV393231:FAV393248 FKR393231:FKR393248 FUN393231:FUN393248 GEJ393231:GEJ393248 GOF393231:GOF393248 GYB393231:GYB393248 HHX393231:HHX393248 HRT393231:HRT393248 IBP393231:IBP393248 ILL393231:ILL393248 IVH393231:IVH393248 JFD393231:JFD393248 JOZ393231:JOZ393248 JYV393231:JYV393248 KIR393231:KIR393248 KSN393231:KSN393248 LCJ393231:LCJ393248 LMF393231:LMF393248 LWB393231:LWB393248 MFX393231:MFX393248 MPT393231:MPT393248 MZP393231:MZP393248 NJL393231:NJL393248 NTH393231:NTH393248 ODD393231:ODD393248 OMZ393231:OMZ393248 OWV393231:OWV393248 PGR393231:PGR393248 PQN393231:PQN393248 QAJ393231:QAJ393248 QKF393231:QKF393248 QUB393231:QUB393248 RDX393231:RDX393248 RNT393231:RNT393248 RXP393231:RXP393248 SHL393231:SHL393248 SRH393231:SRH393248 TBD393231:TBD393248 TKZ393231:TKZ393248 TUV393231:TUV393248 UER393231:UER393248 UON393231:UON393248 UYJ393231:UYJ393248 VIF393231:VIF393248 VSB393231:VSB393248 WBX393231:WBX393248 WLT393231:WLT393248 WVP393231:WVP393248 H458767:H458784 JD458767:JD458784 SZ458767:SZ458784 ACV458767:ACV458784 AMR458767:AMR458784 AWN458767:AWN458784 BGJ458767:BGJ458784 BQF458767:BQF458784 CAB458767:CAB458784 CJX458767:CJX458784 CTT458767:CTT458784 DDP458767:DDP458784 DNL458767:DNL458784 DXH458767:DXH458784 EHD458767:EHD458784 EQZ458767:EQZ458784 FAV458767:FAV458784 FKR458767:FKR458784 FUN458767:FUN458784 GEJ458767:GEJ458784 GOF458767:GOF458784 GYB458767:GYB458784 HHX458767:HHX458784 HRT458767:HRT458784 IBP458767:IBP458784 ILL458767:ILL458784 IVH458767:IVH458784 JFD458767:JFD458784 JOZ458767:JOZ458784 JYV458767:JYV458784 KIR458767:KIR458784 KSN458767:KSN458784 LCJ458767:LCJ458784 LMF458767:LMF458784 LWB458767:LWB458784 MFX458767:MFX458784 MPT458767:MPT458784 MZP458767:MZP458784 NJL458767:NJL458784 NTH458767:NTH458784 ODD458767:ODD458784 OMZ458767:OMZ458784 OWV458767:OWV458784 PGR458767:PGR458784 PQN458767:PQN458784 QAJ458767:QAJ458784 QKF458767:QKF458784 QUB458767:QUB458784 RDX458767:RDX458784 RNT458767:RNT458784 RXP458767:RXP458784 SHL458767:SHL458784 SRH458767:SRH458784 TBD458767:TBD458784 TKZ458767:TKZ458784 TUV458767:TUV458784 UER458767:UER458784 UON458767:UON458784 UYJ458767:UYJ458784 VIF458767:VIF458784 VSB458767:VSB458784 WBX458767:WBX458784 WLT458767:WLT458784 WVP458767:WVP458784 H524303:H524320 JD524303:JD524320 SZ524303:SZ524320 ACV524303:ACV524320 AMR524303:AMR524320 AWN524303:AWN524320 BGJ524303:BGJ524320 BQF524303:BQF524320 CAB524303:CAB524320 CJX524303:CJX524320 CTT524303:CTT524320 DDP524303:DDP524320 DNL524303:DNL524320 DXH524303:DXH524320 EHD524303:EHD524320 EQZ524303:EQZ524320 FAV524303:FAV524320 FKR524303:FKR524320 FUN524303:FUN524320 GEJ524303:GEJ524320 GOF524303:GOF524320 GYB524303:GYB524320 HHX524303:HHX524320 HRT524303:HRT524320 IBP524303:IBP524320 ILL524303:ILL524320 IVH524303:IVH524320 JFD524303:JFD524320 JOZ524303:JOZ524320 JYV524303:JYV524320 KIR524303:KIR524320 KSN524303:KSN524320 LCJ524303:LCJ524320 LMF524303:LMF524320 LWB524303:LWB524320 MFX524303:MFX524320 MPT524303:MPT524320 MZP524303:MZP524320 NJL524303:NJL524320 NTH524303:NTH524320 ODD524303:ODD524320 OMZ524303:OMZ524320 OWV524303:OWV524320 PGR524303:PGR524320 PQN524303:PQN524320 QAJ524303:QAJ524320 QKF524303:QKF524320 QUB524303:QUB524320 RDX524303:RDX524320 RNT524303:RNT524320 RXP524303:RXP524320 SHL524303:SHL524320 SRH524303:SRH524320 TBD524303:TBD524320 TKZ524303:TKZ524320 TUV524303:TUV524320 UER524303:UER524320 UON524303:UON524320 UYJ524303:UYJ524320 VIF524303:VIF524320 VSB524303:VSB524320 WBX524303:WBX524320 WLT524303:WLT524320 WVP524303:WVP524320 H589839:H589856 JD589839:JD589856 SZ589839:SZ589856 ACV589839:ACV589856 AMR589839:AMR589856 AWN589839:AWN589856 BGJ589839:BGJ589856 BQF589839:BQF589856 CAB589839:CAB589856 CJX589839:CJX589856 CTT589839:CTT589856 DDP589839:DDP589856 DNL589839:DNL589856 DXH589839:DXH589856 EHD589839:EHD589856 EQZ589839:EQZ589856 FAV589839:FAV589856 FKR589839:FKR589856 FUN589839:FUN589856 GEJ589839:GEJ589856 GOF589839:GOF589856 GYB589839:GYB589856 HHX589839:HHX589856 HRT589839:HRT589856 IBP589839:IBP589856 ILL589839:ILL589856 IVH589839:IVH589856 JFD589839:JFD589856 JOZ589839:JOZ589856 JYV589839:JYV589856 KIR589839:KIR589856 KSN589839:KSN589856 LCJ589839:LCJ589856 LMF589839:LMF589856 LWB589839:LWB589856 MFX589839:MFX589856 MPT589839:MPT589856 MZP589839:MZP589856 NJL589839:NJL589856 NTH589839:NTH589856 ODD589839:ODD589856 OMZ589839:OMZ589856 OWV589839:OWV589856 PGR589839:PGR589856 PQN589839:PQN589856 QAJ589839:QAJ589856 QKF589839:QKF589856 QUB589839:QUB589856 RDX589839:RDX589856 RNT589839:RNT589856 RXP589839:RXP589856 SHL589839:SHL589856 SRH589839:SRH589856 TBD589839:TBD589856 TKZ589839:TKZ589856 TUV589839:TUV589856 UER589839:UER589856 UON589839:UON589856 UYJ589839:UYJ589856 VIF589839:VIF589856 VSB589839:VSB589856 WBX589839:WBX589856 WLT589839:WLT589856 WVP589839:WVP589856 H655375:H655392 JD655375:JD655392 SZ655375:SZ655392 ACV655375:ACV655392 AMR655375:AMR655392 AWN655375:AWN655392 BGJ655375:BGJ655392 BQF655375:BQF655392 CAB655375:CAB655392 CJX655375:CJX655392 CTT655375:CTT655392 DDP655375:DDP655392 DNL655375:DNL655392 DXH655375:DXH655392 EHD655375:EHD655392 EQZ655375:EQZ655392 FAV655375:FAV655392 FKR655375:FKR655392 FUN655375:FUN655392 GEJ655375:GEJ655392 GOF655375:GOF655392 GYB655375:GYB655392 HHX655375:HHX655392 HRT655375:HRT655392 IBP655375:IBP655392 ILL655375:ILL655392 IVH655375:IVH655392 JFD655375:JFD655392 JOZ655375:JOZ655392 JYV655375:JYV655392 KIR655375:KIR655392 KSN655375:KSN655392 LCJ655375:LCJ655392 LMF655375:LMF655392 LWB655375:LWB655392 MFX655375:MFX655392 MPT655375:MPT655392 MZP655375:MZP655392 NJL655375:NJL655392 NTH655375:NTH655392 ODD655375:ODD655392 OMZ655375:OMZ655392 OWV655375:OWV655392 PGR655375:PGR655392 PQN655375:PQN655392 QAJ655375:QAJ655392 QKF655375:QKF655392 QUB655375:QUB655392 RDX655375:RDX655392 RNT655375:RNT655392 RXP655375:RXP655392 SHL655375:SHL655392 SRH655375:SRH655392 TBD655375:TBD655392 TKZ655375:TKZ655392 TUV655375:TUV655392 UER655375:UER655392 UON655375:UON655392 UYJ655375:UYJ655392 VIF655375:VIF655392 VSB655375:VSB655392 WBX655375:WBX655392 WLT655375:WLT655392 WVP655375:WVP655392 H720911:H720928 JD720911:JD720928 SZ720911:SZ720928 ACV720911:ACV720928 AMR720911:AMR720928 AWN720911:AWN720928 BGJ720911:BGJ720928 BQF720911:BQF720928 CAB720911:CAB720928 CJX720911:CJX720928 CTT720911:CTT720928 DDP720911:DDP720928 DNL720911:DNL720928 DXH720911:DXH720928 EHD720911:EHD720928 EQZ720911:EQZ720928 FAV720911:FAV720928 FKR720911:FKR720928 FUN720911:FUN720928 GEJ720911:GEJ720928 GOF720911:GOF720928 GYB720911:GYB720928 HHX720911:HHX720928 HRT720911:HRT720928 IBP720911:IBP720928 ILL720911:ILL720928 IVH720911:IVH720928 JFD720911:JFD720928 JOZ720911:JOZ720928 JYV720911:JYV720928 KIR720911:KIR720928 KSN720911:KSN720928 LCJ720911:LCJ720928 LMF720911:LMF720928 LWB720911:LWB720928 MFX720911:MFX720928 MPT720911:MPT720928 MZP720911:MZP720928 NJL720911:NJL720928 NTH720911:NTH720928 ODD720911:ODD720928 OMZ720911:OMZ720928 OWV720911:OWV720928 PGR720911:PGR720928 PQN720911:PQN720928 QAJ720911:QAJ720928 QKF720911:QKF720928 QUB720911:QUB720928 RDX720911:RDX720928 RNT720911:RNT720928 RXP720911:RXP720928 SHL720911:SHL720928 SRH720911:SRH720928 TBD720911:TBD720928 TKZ720911:TKZ720928 TUV720911:TUV720928 UER720911:UER720928 UON720911:UON720928 UYJ720911:UYJ720928 VIF720911:VIF720928 VSB720911:VSB720928 WBX720911:WBX720928 WLT720911:WLT720928 WVP720911:WVP720928 H786447:H786464 JD786447:JD786464 SZ786447:SZ786464 ACV786447:ACV786464 AMR786447:AMR786464 AWN786447:AWN786464 BGJ786447:BGJ786464 BQF786447:BQF786464 CAB786447:CAB786464 CJX786447:CJX786464 CTT786447:CTT786464 DDP786447:DDP786464 DNL786447:DNL786464 DXH786447:DXH786464 EHD786447:EHD786464 EQZ786447:EQZ786464 FAV786447:FAV786464 FKR786447:FKR786464 FUN786447:FUN786464 GEJ786447:GEJ786464 GOF786447:GOF786464 GYB786447:GYB786464 HHX786447:HHX786464 HRT786447:HRT786464 IBP786447:IBP786464 ILL786447:ILL786464 IVH786447:IVH786464 JFD786447:JFD786464 JOZ786447:JOZ786464 JYV786447:JYV786464 KIR786447:KIR786464 KSN786447:KSN786464 LCJ786447:LCJ786464 LMF786447:LMF786464 LWB786447:LWB786464 MFX786447:MFX786464 MPT786447:MPT786464 MZP786447:MZP786464 NJL786447:NJL786464 NTH786447:NTH786464 ODD786447:ODD786464 OMZ786447:OMZ786464 OWV786447:OWV786464 PGR786447:PGR786464 PQN786447:PQN786464 QAJ786447:QAJ786464 QKF786447:QKF786464 QUB786447:QUB786464 RDX786447:RDX786464 RNT786447:RNT786464 RXP786447:RXP786464 SHL786447:SHL786464 SRH786447:SRH786464 TBD786447:TBD786464 TKZ786447:TKZ786464 TUV786447:TUV786464 UER786447:UER786464 UON786447:UON786464 UYJ786447:UYJ786464 VIF786447:VIF786464 VSB786447:VSB786464 WBX786447:WBX786464 WLT786447:WLT786464 WVP786447:WVP786464 H851983:H852000 JD851983:JD852000 SZ851983:SZ852000 ACV851983:ACV852000 AMR851983:AMR852000 AWN851983:AWN852000 BGJ851983:BGJ852000 BQF851983:BQF852000 CAB851983:CAB852000 CJX851983:CJX852000 CTT851983:CTT852000 DDP851983:DDP852000 DNL851983:DNL852000 DXH851983:DXH852000 EHD851983:EHD852000 EQZ851983:EQZ852000 FAV851983:FAV852000 FKR851983:FKR852000 FUN851983:FUN852000 GEJ851983:GEJ852000 GOF851983:GOF852000 GYB851983:GYB852000 HHX851983:HHX852000 HRT851983:HRT852000 IBP851983:IBP852000 ILL851983:ILL852000 IVH851983:IVH852000 JFD851983:JFD852000 JOZ851983:JOZ852000 JYV851983:JYV852000 KIR851983:KIR852000 KSN851983:KSN852000 LCJ851983:LCJ852000 LMF851983:LMF852000 LWB851983:LWB852000 MFX851983:MFX852000 MPT851983:MPT852000 MZP851983:MZP852000 NJL851983:NJL852000 NTH851983:NTH852000 ODD851983:ODD852000 OMZ851983:OMZ852000 OWV851983:OWV852000 PGR851983:PGR852000 PQN851983:PQN852000 QAJ851983:QAJ852000 QKF851983:QKF852000 QUB851983:QUB852000 RDX851983:RDX852000 RNT851983:RNT852000 RXP851983:RXP852000 SHL851983:SHL852000 SRH851983:SRH852000 TBD851983:TBD852000 TKZ851983:TKZ852000 TUV851983:TUV852000 UER851983:UER852000 UON851983:UON852000 UYJ851983:UYJ852000 VIF851983:VIF852000 VSB851983:VSB852000 WBX851983:WBX852000 WLT851983:WLT852000 WVP851983:WVP852000 H917519:H917536 JD917519:JD917536 SZ917519:SZ917536 ACV917519:ACV917536 AMR917519:AMR917536 AWN917519:AWN917536 BGJ917519:BGJ917536 BQF917519:BQF917536 CAB917519:CAB917536 CJX917519:CJX917536 CTT917519:CTT917536 DDP917519:DDP917536 DNL917519:DNL917536 DXH917519:DXH917536 EHD917519:EHD917536 EQZ917519:EQZ917536 FAV917519:FAV917536 FKR917519:FKR917536 FUN917519:FUN917536 GEJ917519:GEJ917536 GOF917519:GOF917536 GYB917519:GYB917536 HHX917519:HHX917536 HRT917519:HRT917536 IBP917519:IBP917536 ILL917519:ILL917536 IVH917519:IVH917536 JFD917519:JFD917536 JOZ917519:JOZ917536 JYV917519:JYV917536 KIR917519:KIR917536 KSN917519:KSN917536 LCJ917519:LCJ917536 LMF917519:LMF917536 LWB917519:LWB917536 MFX917519:MFX917536 MPT917519:MPT917536 MZP917519:MZP917536 NJL917519:NJL917536 NTH917519:NTH917536 ODD917519:ODD917536 OMZ917519:OMZ917536 OWV917519:OWV917536 PGR917519:PGR917536 PQN917519:PQN917536 QAJ917519:QAJ917536 QKF917519:QKF917536 QUB917519:QUB917536 RDX917519:RDX917536 RNT917519:RNT917536 RXP917519:RXP917536 SHL917519:SHL917536 SRH917519:SRH917536 TBD917519:TBD917536 TKZ917519:TKZ917536 TUV917519:TUV917536 UER917519:UER917536 UON917519:UON917536 UYJ917519:UYJ917536 VIF917519:VIF917536 VSB917519:VSB917536 WBX917519:WBX917536 WLT917519:WLT917536 WVP917519:WVP917536 H983055:H983072 JD983055:JD983072 SZ983055:SZ983072 ACV983055:ACV983072 AMR983055:AMR983072 AWN983055:AWN983072 BGJ983055:BGJ983072 BQF983055:BQF983072 CAB983055:CAB983072 CJX983055:CJX983072 CTT983055:CTT983072 DDP983055:DDP983072 DNL983055:DNL983072 DXH983055:DXH983072 EHD983055:EHD983072 EQZ983055:EQZ983072 FAV983055:FAV983072 FKR983055:FKR983072 FUN983055:FUN983072 GEJ983055:GEJ983072 GOF983055:GOF983072 GYB983055:GYB983072 HHX983055:HHX983072 HRT983055:HRT983072 IBP983055:IBP983072 ILL983055:ILL983072 IVH983055:IVH983072 JFD983055:JFD983072 JOZ983055:JOZ983072 JYV983055:JYV983072 KIR983055:KIR983072 KSN983055:KSN983072 LCJ983055:LCJ983072 LMF983055:LMF983072 LWB983055:LWB983072 MFX983055:MFX983072 MPT983055:MPT983072 MZP983055:MZP983072 NJL983055:NJL983072 NTH983055:NTH983072 ODD983055:ODD983072 OMZ983055:OMZ983072 OWV983055:OWV983072 PGR983055:PGR983072 PQN983055:PQN983072 QAJ983055:QAJ983072 QKF983055:QKF983072 QUB983055:QUB983072 RDX983055:RDX983072 RNT983055:RNT983072 RXP983055:RXP983072 SHL983055:SHL983072 SRH983055:SRH983072 TBD983055:TBD983072 TKZ983055:TKZ983072 TUV983055:TUV983072 UER983055:UER983072 UON983055:UON983072 UYJ983055:UYJ983072 VIF983055:VIF983072 VSB983055:VSB983072 WBX983055:WBX983072 WLT983055:WLT983072" xr:uid="{F1E6745C-1613-44C2-B2D7-4E4B23B4847D}">
      <formula1>$H$39:$H$71</formula1>
    </dataValidation>
    <dataValidation allowBlank="1" showInputMessage="1" showErrorMessage="1" promptTitle="ΜΗΝΑΣ ΑΠΟΠΕΡΑΤΩΣΗΣ ΥΠΕΡΩΡΙΩΝ" prompt="Ο μήνας και το έτος (ΜΜ/ΕΕ) πρέπει να είναι τά ίδια με αυτά που αναγράφονται στην προηγούμενη στήλη, γι' αυτό μεταφέρονται αυτόματα._x000a__x000a_Για καταχώρηση υπερωριών άλλου μήνα χρησιμοποιείστε διαφορετική γραμμή." sqref="WVQ983055:WVQ983072 JE15:JE32 TA15:TA32 ACW15:ACW32 AMS15:AMS32 AWO15:AWO32 BGK15:BGK32 BQG15:BQG32 CAC15:CAC32 CJY15:CJY32 CTU15:CTU32 DDQ15:DDQ32 DNM15:DNM32 DXI15:DXI32 EHE15:EHE32 ERA15:ERA32 FAW15:FAW32 FKS15:FKS32 FUO15:FUO32 GEK15:GEK32 GOG15:GOG32 GYC15:GYC32 HHY15:HHY32 HRU15:HRU32 IBQ15:IBQ32 ILM15:ILM32 IVI15:IVI32 JFE15:JFE32 JPA15:JPA32 JYW15:JYW32 KIS15:KIS32 KSO15:KSO32 LCK15:LCK32 LMG15:LMG32 LWC15:LWC32 MFY15:MFY32 MPU15:MPU32 MZQ15:MZQ32 NJM15:NJM32 NTI15:NTI32 ODE15:ODE32 ONA15:ONA32 OWW15:OWW32 PGS15:PGS32 PQO15:PQO32 QAK15:QAK32 QKG15:QKG32 QUC15:QUC32 RDY15:RDY32 RNU15:RNU32 RXQ15:RXQ32 SHM15:SHM32 SRI15:SRI32 TBE15:TBE32 TLA15:TLA32 TUW15:TUW32 UES15:UES32 UOO15:UOO32 UYK15:UYK32 VIG15:VIG32 VSC15:VSC32 WBY15:WBY32 WLU15:WLU32 WVQ15:WVQ32 I65551:I65568 JE65551:JE65568 TA65551:TA65568 ACW65551:ACW65568 AMS65551:AMS65568 AWO65551:AWO65568 BGK65551:BGK65568 BQG65551:BQG65568 CAC65551:CAC65568 CJY65551:CJY65568 CTU65551:CTU65568 DDQ65551:DDQ65568 DNM65551:DNM65568 DXI65551:DXI65568 EHE65551:EHE65568 ERA65551:ERA65568 FAW65551:FAW65568 FKS65551:FKS65568 FUO65551:FUO65568 GEK65551:GEK65568 GOG65551:GOG65568 GYC65551:GYC65568 HHY65551:HHY65568 HRU65551:HRU65568 IBQ65551:IBQ65568 ILM65551:ILM65568 IVI65551:IVI65568 JFE65551:JFE65568 JPA65551:JPA65568 JYW65551:JYW65568 KIS65551:KIS65568 KSO65551:KSO65568 LCK65551:LCK65568 LMG65551:LMG65568 LWC65551:LWC65568 MFY65551:MFY65568 MPU65551:MPU65568 MZQ65551:MZQ65568 NJM65551:NJM65568 NTI65551:NTI65568 ODE65551:ODE65568 ONA65551:ONA65568 OWW65551:OWW65568 PGS65551:PGS65568 PQO65551:PQO65568 QAK65551:QAK65568 QKG65551:QKG65568 QUC65551:QUC65568 RDY65551:RDY65568 RNU65551:RNU65568 RXQ65551:RXQ65568 SHM65551:SHM65568 SRI65551:SRI65568 TBE65551:TBE65568 TLA65551:TLA65568 TUW65551:TUW65568 UES65551:UES65568 UOO65551:UOO65568 UYK65551:UYK65568 VIG65551:VIG65568 VSC65551:VSC65568 WBY65551:WBY65568 WLU65551:WLU65568 WVQ65551:WVQ65568 I131087:I131104 JE131087:JE131104 TA131087:TA131104 ACW131087:ACW131104 AMS131087:AMS131104 AWO131087:AWO131104 BGK131087:BGK131104 BQG131087:BQG131104 CAC131087:CAC131104 CJY131087:CJY131104 CTU131087:CTU131104 DDQ131087:DDQ131104 DNM131087:DNM131104 DXI131087:DXI131104 EHE131087:EHE131104 ERA131087:ERA131104 FAW131087:FAW131104 FKS131087:FKS131104 FUO131087:FUO131104 GEK131087:GEK131104 GOG131087:GOG131104 GYC131087:GYC131104 HHY131087:HHY131104 HRU131087:HRU131104 IBQ131087:IBQ131104 ILM131087:ILM131104 IVI131087:IVI131104 JFE131087:JFE131104 JPA131087:JPA131104 JYW131087:JYW131104 KIS131087:KIS131104 KSO131087:KSO131104 LCK131087:LCK131104 LMG131087:LMG131104 LWC131087:LWC131104 MFY131087:MFY131104 MPU131087:MPU131104 MZQ131087:MZQ131104 NJM131087:NJM131104 NTI131087:NTI131104 ODE131087:ODE131104 ONA131087:ONA131104 OWW131087:OWW131104 PGS131087:PGS131104 PQO131087:PQO131104 QAK131087:QAK131104 QKG131087:QKG131104 QUC131087:QUC131104 RDY131087:RDY131104 RNU131087:RNU131104 RXQ131087:RXQ131104 SHM131087:SHM131104 SRI131087:SRI131104 TBE131087:TBE131104 TLA131087:TLA131104 TUW131087:TUW131104 UES131087:UES131104 UOO131087:UOO131104 UYK131087:UYK131104 VIG131087:VIG131104 VSC131087:VSC131104 WBY131087:WBY131104 WLU131087:WLU131104 WVQ131087:WVQ131104 I196623:I196640 JE196623:JE196640 TA196623:TA196640 ACW196623:ACW196640 AMS196623:AMS196640 AWO196623:AWO196640 BGK196623:BGK196640 BQG196623:BQG196640 CAC196623:CAC196640 CJY196623:CJY196640 CTU196623:CTU196640 DDQ196623:DDQ196640 DNM196623:DNM196640 DXI196623:DXI196640 EHE196623:EHE196640 ERA196623:ERA196640 FAW196623:FAW196640 FKS196623:FKS196640 FUO196623:FUO196640 GEK196623:GEK196640 GOG196623:GOG196640 GYC196623:GYC196640 HHY196623:HHY196640 HRU196623:HRU196640 IBQ196623:IBQ196640 ILM196623:ILM196640 IVI196623:IVI196640 JFE196623:JFE196640 JPA196623:JPA196640 JYW196623:JYW196640 KIS196623:KIS196640 KSO196623:KSO196640 LCK196623:LCK196640 LMG196623:LMG196640 LWC196623:LWC196640 MFY196623:MFY196640 MPU196623:MPU196640 MZQ196623:MZQ196640 NJM196623:NJM196640 NTI196623:NTI196640 ODE196623:ODE196640 ONA196623:ONA196640 OWW196623:OWW196640 PGS196623:PGS196640 PQO196623:PQO196640 QAK196623:QAK196640 QKG196623:QKG196640 QUC196623:QUC196640 RDY196623:RDY196640 RNU196623:RNU196640 RXQ196623:RXQ196640 SHM196623:SHM196640 SRI196623:SRI196640 TBE196623:TBE196640 TLA196623:TLA196640 TUW196623:TUW196640 UES196623:UES196640 UOO196623:UOO196640 UYK196623:UYK196640 VIG196623:VIG196640 VSC196623:VSC196640 WBY196623:WBY196640 WLU196623:WLU196640 WVQ196623:WVQ196640 I262159:I262176 JE262159:JE262176 TA262159:TA262176 ACW262159:ACW262176 AMS262159:AMS262176 AWO262159:AWO262176 BGK262159:BGK262176 BQG262159:BQG262176 CAC262159:CAC262176 CJY262159:CJY262176 CTU262159:CTU262176 DDQ262159:DDQ262176 DNM262159:DNM262176 DXI262159:DXI262176 EHE262159:EHE262176 ERA262159:ERA262176 FAW262159:FAW262176 FKS262159:FKS262176 FUO262159:FUO262176 GEK262159:GEK262176 GOG262159:GOG262176 GYC262159:GYC262176 HHY262159:HHY262176 HRU262159:HRU262176 IBQ262159:IBQ262176 ILM262159:ILM262176 IVI262159:IVI262176 JFE262159:JFE262176 JPA262159:JPA262176 JYW262159:JYW262176 KIS262159:KIS262176 KSO262159:KSO262176 LCK262159:LCK262176 LMG262159:LMG262176 LWC262159:LWC262176 MFY262159:MFY262176 MPU262159:MPU262176 MZQ262159:MZQ262176 NJM262159:NJM262176 NTI262159:NTI262176 ODE262159:ODE262176 ONA262159:ONA262176 OWW262159:OWW262176 PGS262159:PGS262176 PQO262159:PQO262176 QAK262159:QAK262176 QKG262159:QKG262176 QUC262159:QUC262176 RDY262159:RDY262176 RNU262159:RNU262176 RXQ262159:RXQ262176 SHM262159:SHM262176 SRI262159:SRI262176 TBE262159:TBE262176 TLA262159:TLA262176 TUW262159:TUW262176 UES262159:UES262176 UOO262159:UOO262176 UYK262159:UYK262176 VIG262159:VIG262176 VSC262159:VSC262176 WBY262159:WBY262176 WLU262159:WLU262176 WVQ262159:WVQ262176 I327695:I327712 JE327695:JE327712 TA327695:TA327712 ACW327695:ACW327712 AMS327695:AMS327712 AWO327695:AWO327712 BGK327695:BGK327712 BQG327695:BQG327712 CAC327695:CAC327712 CJY327695:CJY327712 CTU327695:CTU327712 DDQ327695:DDQ327712 DNM327695:DNM327712 DXI327695:DXI327712 EHE327695:EHE327712 ERA327695:ERA327712 FAW327695:FAW327712 FKS327695:FKS327712 FUO327695:FUO327712 GEK327695:GEK327712 GOG327695:GOG327712 GYC327695:GYC327712 HHY327695:HHY327712 HRU327695:HRU327712 IBQ327695:IBQ327712 ILM327695:ILM327712 IVI327695:IVI327712 JFE327695:JFE327712 JPA327695:JPA327712 JYW327695:JYW327712 KIS327695:KIS327712 KSO327695:KSO327712 LCK327695:LCK327712 LMG327695:LMG327712 LWC327695:LWC327712 MFY327695:MFY327712 MPU327695:MPU327712 MZQ327695:MZQ327712 NJM327695:NJM327712 NTI327695:NTI327712 ODE327695:ODE327712 ONA327695:ONA327712 OWW327695:OWW327712 PGS327695:PGS327712 PQO327695:PQO327712 QAK327695:QAK327712 QKG327695:QKG327712 QUC327695:QUC327712 RDY327695:RDY327712 RNU327695:RNU327712 RXQ327695:RXQ327712 SHM327695:SHM327712 SRI327695:SRI327712 TBE327695:TBE327712 TLA327695:TLA327712 TUW327695:TUW327712 UES327695:UES327712 UOO327695:UOO327712 UYK327695:UYK327712 VIG327695:VIG327712 VSC327695:VSC327712 WBY327695:WBY327712 WLU327695:WLU327712 WVQ327695:WVQ327712 I393231:I393248 JE393231:JE393248 TA393231:TA393248 ACW393231:ACW393248 AMS393231:AMS393248 AWO393231:AWO393248 BGK393231:BGK393248 BQG393231:BQG393248 CAC393231:CAC393248 CJY393231:CJY393248 CTU393231:CTU393248 DDQ393231:DDQ393248 DNM393231:DNM393248 DXI393231:DXI393248 EHE393231:EHE393248 ERA393231:ERA393248 FAW393231:FAW393248 FKS393231:FKS393248 FUO393231:FUO393248 GEK393231:GEK393248 GOG393231:GOG393248 GYC393231:GYC393248 HHY393231:HHY393248 HRU393231:HRU393248 IBQ393231:IBQ393248 ILM393231:ILM393248 IVI393231:IVI393248 JFE393231:JFE393248 JPA393231:JPA393248 JYW393231:JYW393248 KIS393231:KIS393248 KSO393231:KSO393248 LCK393231:LCK393248 LMG393231:LMG393248 LWC393231:LWC393248 MFY393231:MFY393248 MPU393231:MPU393248 MZQ393231:MZQ393248 NJM393231:NJM393248 NTI393231:NTI393248 ODE393231:ODE393248 ONA393231:ONA393248 OWW393231:OWW393248 PGS393231:PGS393248 PQO393231:PQO393248 QAK393231:QAK393248 QKG393231:QKG393248 QUC393231:QUC393248 RDY393231:RDY393248 RNU393231:RNU393248 RXQ393231:RXQ393248 SHM393231:SHM393248 SRI393231:SRI393248 TBE393231:TBE393248 TLA393231:TLA393248 TUW393231:TUW393248 UES393231:UES393248 UOO393231:UOO393248 UYK393231:UYK393248 VIG393231:VIG393248 VSC393231:VSC393248 WBY393231:WBY393248 WLU393231:WLU393248 WVQ393231:WVQ393248 I458767:I458784 JE458767:JE458784 TA458767:TA458784 ACW458767:ACW458784 AMS458767:AMS458784 AWO458767:AWO458784 BGK458767:BGK458784 BQG458767:BQG458784 CAC458767:CAC458784 CJY458767:CJY458784 CTU458767:CTU458784 DDQ458767:DDQ458784 DNM458767:DNM458784 DXI458767:DXI458784 EHE458767:EHE458784 ERA458767:ERA458784 FAW458767:FAW458784 FKS458767:FKS458784 FUO458767:FUO458784 GEK458767:GEK458784 GOG458767:GOG458784 GYC458767:GYC458784 HHY458767:HHY458784 HRU458767:HRU458784 IBQ458767:IBQ458784 ILM458767:ILM458784 IVI458767:IVI458784 JFE458767:JFE458784 JPA458767:JPA458784 JYW458767:JYW458784 KIS458767:KIS458784 KSO458767:KSO458784 LCK458767:LCK458784 LMG458767:LMG458784 LWC458767:LWC458784 MFY458767:MFY458784 MPU458767:MPU458784 MZQ458767:MZQ458784 NJM458767:NJM458784 NTI458767:NTI458784 ODE458767:ODE458784 ONA458767:ONA458784 OWW458767:OWW458784 PGS458767:PGS458784 PQO458767:PQO458784 QAK458767:QAK458784 QKG458767:QKG458784 QUC458767:QUC458784 RDY458767:RDY458784 RNU458767:RNU458784 RXQ458767:RXQ458784 SHM458767:SHM458784 SRI458767:SRI458784 TBE458767:TBE458784 TLA458767:TLA458784 TUW458767:TUW458784 UES458767:UES458784 UOO458767:UOO458784 UYK458767:UYK458784 VIG458767:VIG458784 VSC458767:VSC458784 WBY458767:WBY458784 WLU458767:WLU458784 WVQ458767:WVQ458784 I524303:I524320 JE524303:JE524320 TA524303:TA524320 ACW524303:ACW524320 AMS524303:AMS524320 AWO524303:AWO524320 BGK524303:BGK524320 BQG524303:BQG524320 CAC524303:CAC524320 CJY524303:CJY524320 CTU524303:CTU524320 DDQ524303:DDQ524320 DNM524303:DNM524320 DXI524303:DXI524320 EHE524303:EHE524320 ERA524303:ERA524320 FAW524303:FAW524320 FKS524303:FKS524320 FUO524303:FUO524320 GEK524303:GEK524320 GOG524303:GOG524320 GYC524303:GYC524320 HHY524303:HHY524320 HRU524303:HRU524320 IBQ524303:IBQ524320 ILM524303:ILM524320 IVI524303:IVI524320 JFE524303:JFE524320 JPA524303:JPA524320 JYW524303:JYW524320 KIS524303:KIS524320 KSO524303:KSO524320 LCK524303:LCK524320 LMG524303:LMG524320 LWC524303:LWC524320 MFY524303:MFY524320 MPU524303:MPU524320 MZQ524303:MZQ524320 NJM524303:NJM524320 NTI524303:NTI524320 ODE524303:ODE524320 ONA524303:ONA524320 OWW524303:OWW524320 PGS524303:PGS524320 PQO524303:PQO524320 QAK524303:QAK524320 QKG524303:QKG524320 QUC524303:QUC524320 RDY524303:RDY524320 RNU524303:RNU524320 RXQ524303:RXQ524320 SHM524303:SHM524320 SRI524303:SRI524320 TBE524303:TBE524320 TLA524303:TLA524320 TUW524303:TUW524320 UES524303:UES524320 UOO524303:UOO524320 UYK524303:UYK524320 VIG524303:VIG524320 VSC524303:VSC524320 WBY524303:WBY524320 WLU524303:WLU524320 WVQ524303:WVQ524320 I589839:I589856 JE589839:JE589856 TA589839:TA589856 ACW589839:ACW589856 AMS589839:AMS589856 AWO589839:AWO589856 BGK589839:BGK589856 BQG589839:BQG589856 CAC589839:CAC589856 CJY589839:CJY589856 CTU589839:CTU589856 DDQ589839:DDQ589856 DNM589839:DNM589856 DXI589839:DXI589856 EHE589839:EHE589856 ERA589839:ERA589856 FAW589839:FAW589856 FKS589839:FKS589856 FUO589839:FUO589856 GEK589839:GEK589856 GOG589839:GOG589856 GYC589839:GYC589856 HHY589839:HHY589856 HRU589839:HRU589856 IBQ589839:IBQ589856 ILM589839:ILM589856 IVI589839:IVI589856 JFE589839:JFE589856 JPA589839:JPA589856 JYW589839:JYW589856 KIS589839:KIS589856 KSO589839:KSO589856 LCK589839:LCK589856 LMG589839:LMG589856 LWC589839:LWC589856 MFY589839:MFY589856 MPU589839:MPU589856 MZQ589839:MZQ589856 NJM589839:NJM589856 NTI589839:NTI589856 ODE589839:ODE589856 ONA589839:ONA589856 OWW589839:OWW589856 PGS589839:PGS589856 PQO589839:PQO589856 QAK589839:QAK589856 QKG589839:QKG589856 QUC589839:QUC589856 RDY589839:RDY589856 RNU589839:RNU589856 RXQ589839:RXQ589856 SHM589839:SHM589856 SRI589839:SRI589856 TBE589839:TBE589856 TLA589839:TLA589856 TUW589839:TUW589856 UES589839:UES589856 UOO589839:UOO589856 UYK589839:UYK589856 VIG589839:VIG589856 VSC589839:VSC589856 WBY589839:WBY589856 WLU589839:WLU589856 WVQ589839:WVQ589856 I655375:I655392 JE655375:JE655392 TA655375:TA655392 ACW655375:ACW655392 AMS655375:AMS655392 AWO655375:AWO655392 BGK655375:BGK655392 BQG655375:BQG655392 CAC655375:CAC655392 CJY655375:CJY655392 CTU655375:CTU655392 DDQ655375:DDQ655392 DNM655375:DNM655392 DXI655375:DXI655392 EHE655375:EHE655392 ERA655375:ERA655392 FAW655375:FAW655392 FKS655375:FKS655392 FUO655375:FUO655392 GEK655375:GEK655392 GOG655375:GOG655392 GYC655375:GYC655392 HHY655375:HHY655392 HRU655375:HRU655392 IBQ655375:IBQ655392 ILM655375:ILM655392 IVI655375:IVI655392 JFE655375:JFE655392 JPA655375:JPA655392 JYW655375:JYW655392 KIS655375:KIS655392 KSO655375:KSO655392 LCK655375:LCK655392 LMG655375:LMG655392 LWC655375:LWC655392 MFY655375:MFY655392 MPU655375:MPU655392 MZQ655375:MZQ655392 NJM655375:NJM655392 NTI655375:NTI655392 ODE655375:ODE655392 ONA655375:ONA655392 OWW655375:OWW655392 PGS655375:PGS655392 PQO655375:PQO655392 QAK655375:QAK655392 QKG655375:QKG655392 QUC655375:QUC655392 RDY655375:RDY655392 RNU655375:RNU655392 RXQ655375:RXQ655392 SHM655375:SHM655392 SRI655375:SRI655392 TBE655375:TBE655392 TLA655375:TLA655392 TUW655375:TUW655392 UES655375:UES655392 UOO655375:UOO655392 UYK655375:UYK655392 VIG655375:VIG655392 VSC655375:VSC655392 WBY655375:WBY655392 WLU655375:WLU655392 WVQ655375:WVQ655392 I720911:I720928 JE720911:JE720928 TA720911:TA720928 ACW720911:ACW720928 AMS720911:AMS720928 AWO720911:AWO720928 BGK720911:BGK720928 BQG720911:BQG720928 CAC720911:CAC720928 CJY720911:CJY720928 CTU720911:CTU720928 DDQ720911:DDQ720928 DNM720911:DNM720928 DXI720911:DXI720928 EHE720911:EHE720928 ERA720911:ERA720928 FAW720911:FAW720928 FKS720911:FKS720928 FUO720911:FUO720928 GEK720911:GEK720928 GOG720911:GOG720928 GYC720911:GYC720928 HHY720911:HHY720928 HRU720911:HRU720928 IBQ720911:IBQ720928 ILM720911:ILM720928 IVI720911:IVI720928 JFE720911:JFE720928 JPA720911:JPA720928 JYW720911:JYW720928 KIS720911:KIS720928 KSO720911:KSO720928 LCK720911:LCK720928 LMG720911:LMG720928 LWC720911:LWC720928 MFY720911:MFY720928 MPU720911:MPU720928 MZQ720911:MZQ720928 NJM720911:NJM720928 NTI720911:NTI720928 ODE720911:ODE720928 ONA720911:ONA720928 OWW720911:OWW720928 PGS720911:PGS720928 PQO720911:PQO720928 QAK720911:QAK720928 QKG720911:QKG720928 QUC720911:QUC720928 RDY720911:RDY720928 RNU720911:RNU720928 RXQ720911:RXQ720928 SHM720911:SHM720928 SRI720911:SRI720928 TBE720911:TBE720928 TLA720911:TLA720928 TUW720911:TUW720928 UES720911:UES720928 UOO720911:UOO720928 UYK720911:UYK720928 VIG720911:VIG720928 VSC720911:VSC720928 WBY720911:WBY720928 WLU720911:WLU720928 WVQ720911:WVQ720928 I786447:I786464 JE786447:JE786464 TA786447:TA786464 ACW786447:ACW786464 AMS786447:AMS786464 AWO786447:AWO786464 BGK786447:BGK786464 BQG786447:BQG786464 CAC786447:CAC786464 CJY786447:CJY786464 CTU786447:CTU786464 DDQ786447:DDQ786464 DNM786447:DNM786464 DXI786447:DXI786464 EHE786447:EHE786464 ERA786447:ERA786464 FAW786447:FAW786464 FKS786447:FKS786464 FUO786447:FUO786464 GEK786447:GEK786464 GOG786447:GOG786464 GYC786447:GYC786464 HHY786447:HHY786464 HRU786447:HRU786464 IBQ786447:IBQ786464 ILM786447:ILM786464 IVI786447:IVI786464 JFE786447:JFE786464 JPA786447:JPA786464 JYW786447:JYW786464 KIS786447:KIS786464 KSO786447:KSO786464 LCK786447:LCK786464 LMG786447:LMG786464 LWC786447:LWC786464 MFY786447:MFY786464 MPU786447:MPU786464 MZQ786447:MZQ786464 NJM786447:NJM786464 NTI786447:NTI786464 ODE786447:ODE786464 ONA786447:ONA786464 OWW786447:OWW786464 PGS786447:PGS786464 PQO786447:PQO786464 QAK786447:QAK786464 QKG786447:QKG786464 QUC786447:QUC786464 RDY786447:RDY786464 RNU786447:RNU786464 RXQ786447:RXQ786464 SHM786447:SHM786464 SRI786447:SRI786464 TBE786447:TBE786464 TLA786447:TLA786464 TUW786447:TUW786464 UES786447:UES786464 UOO786447:UOO786464 UYK786447:UYK786464 VIG786447:VIG786464 VSC786447:VSC786464 WBY786447:WBY786464 WLU786447:WLU786464 WVQ786447:WVQ786464 I851983:I852000 JE851983:JE852000 TA851983:TA852000 ACW851983:ACW852000 AMS851983:AMS852000 AWO851983:AWO852000 BGK851983:BGK852000 BQG851983:BQG852000 CAC851983:CAC852000 CJY851983:CJY852000 CTU851983:CTU852000 DDQ851983:DDQ852000 DNM851983:DNM852000 DXI851983:DXI852000 EHE851983:EHE852000 ERA851983:ERA852000 FAW851983:FAW852000 FKS851983:FKS852000 FUO851983:FUO852000 GEK851983:GEK852000 GOG851983:GOG852000 GYC851983:GYC852000 HHY851983:HHY852000 HRU851983:HRU852000 IBQ851983:IBQ852000 ILM851983:ILM852000 IVI851983:IVI852000 JFE851983:JFE852000 JPA851983:JPA852000 JYW851983:JYW852000 KIS851983:KIS852000 KSO851983:KSO852000 LCK851983:LCK852000 LMG851983:LMG852000 LWC851983:LWC852000 MFY851983:MFY852000 MPU851983:MPU852000 MZQ851983:MZQ852000 NJM851983:NJM852000 NTI851983:NTI852000 ODE851983:ODE852000 ONA851983:ONA852000 OWW851983:OWW852000 PGS851983:PGS852000 PQO851983:PQO852000 QAK851983:QAK852000 QKG851983:QKG852000 QUC851983:QUC852000 RDY851983:RDY852000 RNU851983:RNU852000 RXQ851983:RXQ852000 SHM851983:SHM852000 SRI851983:SRI852000 TBE851983:TBE852000 TLA851983:TLA852000 TUW851983:TUW852000 UES851983:UES852000 UOO851983:UOO852000 UYK851983:UYK852000 VIG851983:VIG852000 VSC851983:VSC852000 WBY851983:WBY852000 WLU851983:WLU852000 WVQ851983:WVQ852000 I917519:I917536 JE917519:JE917536 TA917519:TA917536 ACW917519:ACW917536 AMS917519:AMS917536 AWO917519:AWO917536 BGK917519:BGK917536 BQG917519:BQG917536 CAC917519:CAC917536 CJY917519:CJY917536 CTU917519:CTU917536 DDQ917519:DDQ917536 DNM917519:DNM917536 DXI917519:DXI917536 EHE917519:EHE917536 ERA917519:ERA917536 FAW917519:FAW917536 FKS917519:FKS917536 FUO917519:FUO917536 GEK917519:GEK917536 GOG917519:GOG917536 GYC917519:GYC917536 HHY917519:HHY917536 HRU917519:HRU917536 IBQ917519:IBQ917536 ILM917519:ILM917536 IVI917519:IVI917536 JFE917519:JFE917536 JPA917519:JPA917536 JYW917519:JYW917536 KIS917519:KIS917536 KSO917519:KSO917536 LCK917519:LCK917536 LMG917519:LMG917536 LWC917519:LWC917536 MFY917519:MFY917536 MPU917519:MPU917536 MZQ917519:MZQ917536 NJM917519:NJM917536 NTI917519:NTI917536 ODE917519:ODE917536 ONA917519:ONA917536 OWW917519:OWW917536 PGS917519:PGS917536 PQO917519:PQO917536 QAK917519:QAK917536 QKG917519:QKG917536 QUC917519:QUC917536 RDY917519:RDY917536 RNU917519:RNU917536 RXQ917519:RXQ917536 SHM917519:SHM917536 SRI917519:SRI917536 TBE917519:TBE917536 TLA917519:TLA917536 TUW917519:TUW917536 UES917519:UES917536 UOO917519:UOO917536 UYK917519:UYK917536 VIG917519:VIG917536 VSC917519:VSC917536 WBY917519:WBY917536 WLU917519:WLU917536 WVQ917519:WVQ917536 I983055:I983072 JE983055:JE983072 TA983055:TA983072 ACW983055:ACW983072 AMS983055:AMS983072 AWO983055:AWO983072 BGK983055:BGK983072 BQG983055:BQG983072 CAC983055:CAC983072 CJY983055:CJY983072 CTU983055:CTU983072 DDQ983055:DDQ983072 DNM983055:DNM983072 DXI983055:DXI983072 EHE983055:EHE983072 ERA983055:ERA983072 FAW983055:FAW983072 FKS983055:FKS983072 FUO983055:FUO983072 GEK983055:GEK983072 GOG983055:GOG983072 GYC983055:GYC983072 HHY983055:HHY983072 HRU983055:HRU983072 IBQ983055:IBQ983072 ILM983055:ILM983072 IVI983055:IVI983072 JFE983055:JFE983072 JPA983055:JPA983072 JYW983055:JYW983072 KIS983055:KIS983072 KSO983055:KSO983072 LCK983055:LCK983072 LMG983055:LMG983072 LWC983055:LWC983072 MFY983055:MFY983072 MPU983055:MPU983072 MZQ983055:MZQ983072 NJM983055:NJM983072 NTI983055:NTI983072 ODE983055:ODE983072 ONA983055:ONA983072 OWW983055:OWW983072 PGS983055:PGS983072 PQO983055:PQO983072 QAK983055:QAK983072 QKG983055:QKG983072 QUC983055:QUC983072 RDY983055:RDY983072 RNU983055:RNU983072 RXQ983055:RXQ983072 SHM983055:SHM983072 SRI983055:SRI983072 TBE983055:TBE983072 TLA983055:TLA983072 TUW983055:TUW983072 UES983055:UES983072 UOO983055:UOO983072 UYK983055:UYK983072 VIG983055:VIG983072 VSC983055:VSC983072 WBY983055:WBY983072 WLU983055:WLU983072 I15:I32" xr:uid="{98AF567F-D595-414B-84E1-7DEDA33FACF0}"/>
    <dataValidation allowBlank="1" showInputMessage="1" showErrorMessage="1" promptTitle="ΕΤΟΣ ΑΠΟΠΕΡΑΤΩΣΗΣ ΥΠΕΡΩΡΙΩΝ" prompt="Ο μήνας και το έτος (ΜΜ/ΕΕ) πρέπει να είναι τά ίδια με αυτά που αναγράφονται στην προηγούμενη στήλη, γι'αυτό μεταφέρονται αυτόματα._x000a__x000a_Για καταχώρηση υπερωριών άλλου μήνα χρησιμοποιείστε διαφορετική γραμμή." sqref="WVR983055:WVR983072 JF15:JF32 TB15:TB32 ACX15:ACX32 AMT15:AMT32 AWP15:AWP32 BGL15:BGL32 BQH15:BQH32 CAD15:CAD32 CJZ15:CJZ32 CTV15:CTV32 DDR15:DDR32 DNN15:DNN32 DXJ15:DXJ32 EHF15:EHF32 ERB15:ERB32 FAX15:FAX32 FKT15:FKT32 FUP15:FUP32 GEL15:GEL32 GOH15:GOH32 GYD15:GYD32 HHZ15:HHZ32 HRV15:HRV32 IBR15:IBR32 ILN15:ILN32 IVJ15:IVJ32 JFF15:JFF32 JPB15:JPB32 JYX15:JYX32 KIT15:KIT32 KSP15:KSP32 LCL15:LCL32 LMH15:LMH32 LWD15:LWD32 MFZ15:MFZ32 MPV15:MPV32 MZR15:MZR32 NJN15:NJN32 NTJ15:NTJ32 ODF15:ODF32 ONB15:ONB32 OWX15:OWX32 PGT15:PGT32 PQP15:PQP32 QAL15:QAL32 QKH15:QKH32 QUD15:QUD32 RDZ15:RDZ32 RNV15:RNV32 RXR15:RXR32 SHN15:SHN32 SRJ15:SRJ32 TBF15:TBF32 TLB15:TLB32 TUX15:TUX32 UET15:UET32 UOP15:UOP32 UYL15:UYL32 VIH15:VIH32 VSD15:VSD32 WBZ15:WBZ32 WLV15:WLV32 WVR15:WVR32 J65551:J65568 JF65551:JF65568 TB65551:TB65568 ACX65551:ACX65568 AMT65551:AMT65568 AWP65551:AWP65568 BGL65551:BGL65568 BQH65551:BQH65568 CAD65551:CAD65568 CJZ65551:CJZ65568 CTV65551:CTV65568 DDR65551:DDR65568 DNN65551:DNN65568 DXJ65551:DXJ65568 EHF65551:EHF65568 ERB65551:ERB65568 FAX65551:FAX65568 FKT65551:FKT65568 FUP65551:FUP65568 GEL65551:GEL65568 GOH65551:GOH65568 GYD65551:GYD65568 HHZ65551:HHZ65568 HRV65551:HRV65568 IBR65551:IBR65568 ILN65551:ILN65568 IVJ65551:IVJ65568 JFF65551:JFF65568 JPB65551:JPB65568 JYX65551:JYX65568 KIT65551:KIT65568 KSP65551:KSP65568 LCL65551:LCL65568 LMH65551:LMH65568 LWD65551:LWD65568 MFZ65551:MFZ65568 MPV65551:MPV65568 MZR65551:MZR65568 NJN65551:NJN65568 NTJ65551:NTJ65568 ODF65551:ODF65568 ONB65551:ONB65568 OWX65551:OWX65568 PGT65551:PGT65568 PQP65551:PQP65568 QAL65551:QAL65568 QKH65551:QKH65568 QUD65551:QUD65568 RDZ65551:RDZ65568 RNV65551:RNV65568 RXR65551:RXR65568 SHN65551:SHN65568 SRJ65551:SRJ65568 TBF65551:TBF65568 TLB65551:TLB65568 TUX65551:TUX65568 UET65551:UET65568 UOP65551:UOP65568 UYL65551:UYL65568 VIH65551:VIH65568 VSD65551:VSD65568 WBZ65551:WBZ65568 WLV65551:WLV65568 WVR65551:WVR65568 J131087:J131104 JF131087:JF131104 TB131087:TB131104 ACX131087:ACX131104 AMT131087:AMT131104 AWP131087:AWP131104 BGL131087:BGL131104 BQH131087:BQH131104 CAD131087:CAD131104 CJZ131087:CJZ131104 CTV131087:CTV131104 DDR131087:DDR131104 DNN131087:DNN131104 DXJ131087:DXJ131104 EHF131087:EHF131104 ERB131087:ERB131104 FAX131087:FAX131104 FKT131087:FKT131104 FUP131087:FUP131104 GEL131087:GEL131104 GOH131087:GOH131104 GYD131087:GYD131104 HHZ131087:HHZ131104 HRV131087:HRV131104 IBR131087:IBR131104 ILN131087:ILN131104 IVJ131087:IVJ131104 JFF131087:JFF131104 JPB131087:JPB131104 JYX131087:JYX131104 KIT131087:KIT131104 KSP131087:KSP131104 LCL131087:LCL131104 LMH131087:LMH131104 LWD131087:LWD131104 MFZ131087:MFZ131104 MPV131087:MPV131104 MZR131087:MZR131104 NJN131087:NJN131104 NTJ131087:NTJ131104 ODF131087:ODF131104 ONB131087:ONB131104 OWX131087:OWX131104 PGT131087:PGT131104 PQP131087:PQP131104 QAL131087:QAL131104 QKH131087:QKH131104 QUD131087:QUD131104 RDZ131087:RDZ131104 RNV131087:RNV131104 RXR131087:RXR131104 SHN131087:SHN131104 SRJ131087:SRJ131104 TBF131087:TBF131104 TLB131087:TLB131104 TUX131087:TUX131104 UET131087:UET131104 UOP131087:UOP131104 UYL131087:UYL131104 VIH131087:VIH131104 VSD131087:VSD131104 WBZ131087:WBZ131104 WLV131087:WLV131104 WVR131087:WVR131104 J196623:J196640 JF196623:JF196640 TB196623:TB196640 ACX196623:ACX196640 AMT196623:AMT196640 AWP196623:AWP196640 BGL196623:BGL196640 BQH196623:BQH196640 CAD196623:CAD196640 CJZ196623:CJZ196640 CTV196623:CTV196640 DDR196623:DDR196640 DNN196623:DNN196640 DXJ196623:DXJ196640 EHF196623:EHF196640 ERB196623:ERB196640 FAX196623:FAX196640 FKT196623:FKT196640 FUP196623:FUP196640 GEL196623:GEL196640 GOH196623:GOH196640 GYD196623:GYD196640 HHZ196623:HHZ196640 HRV196623:HRV196640 IBR196623:IBR196640 ILN196623:ILN196640 IVJ196623:IVJ196640 JFF196623:JFF196640 JPB196623:JPB196640 JYX196623:JYX196640 KIT196623:KIT196640 KSP196623:KSP196640 LCL196623:LCL196640 LMH196623:LMH196640 LWD196623:LWD196640 MFZ196623:MFZ196640 MPV196623:MPV196640 MZR196623:MZR196640 NJN196623:NJN196640 NTJ196623:NTJ196640 ODF196623:ODF196640 ONB196623:ONB196640 OWX196623:OWX196640 PGT196623:PGT196640 PQP196623:PQP196640 QAL196623:QAL196640 QKH196623:QKH196640 QUD196623:QUD196640 RDZ196623:RDZ196640 RNV196623:RNV196640 RXR196623:RXR196640 SHN196623:SHN196640 SRJ196623:SRJ196640 TBF196623:TBF196640 TLB196623:TLB196640 TUX196623:TUX196640 UET196623:UET196640 UOP196623:UOP196640 UYL196623:UYL196640 VIH196623:VIH196640 VSD196623:VSD196640 WBZ196623:WBZ196640 WLV196623:WLV196640 WVR196623:WVR196640 J262159:J262176 JF262159:JF262176 TB262159:TB262176 ACX262159:ACX262176 AMT262159:AMT262176 AWP262159:AWP262176 BGL262159:BGL262176 BQH262159:BQH262176 CAD262159:CAD262176 CJZ262159:CJZ262176 CTV262159:CTV262176 DDR262159:DDR262176 DNN262159:DNN262176 DXJ262159:DXJ262176 EHF262159:EHF262176 ERB262159:ERB262176 FAX262159:FAX262176 FKT262159:FKT262176 FUP262159:FUP262176 GEL262159:GEL262176 GOH262159:GOH262176 GYD262159:GYD262176 HHZ262159:HHZ262176 HRV262159:HRV262176 IBR262159:IBR262176 ILN262159:ILN262176 IVJ262159:IVJ262176 JFF262159:JFF262176 JPB262159:JPB262176 JYX262159:JYX262176 KIT262159:KIT262176 KSP262159:KSP262176 LCL262159:LCL262176 LMH262159:LMH262176 LWD262159:LWD262176 MFZ262159:MFZ262176 MPV262159:MPV262176 MZR262159:MZR262176 NJN262159:NJN262176 NTJ262159:NTJ262176 ODF262159:ODF262176 ONB262159:ONB262176 OWX262159:OWX262176 PGT262159:PGT262176 PQP262159:PQP262176 QAL262159:QAL262176 QKH262159:QKH262176 QUD262159:QUD262176 RDZ262159:RDZ262176 RNV262159:RNV262176 RXR262159:RXR262176 SHN262159:SHN262176 SRJ262159:SRJ262176 TBF262159:TBF262176 TLB262159:TLB262176 TUX262159:TUX262176 UET262159:UET262176 UOP262159:UOP262176 UYL262159:UYL262176 VIH262159:VIH262176 VSD262159:VSD262176 WBZ262159:WBZ262176 WLV262159:WLV262176 WVR262159:WVR262176 J327695:J327712 JF327695:JF327712 TB327695:TB327712 ACX327695:ACX327712 AMT327695:AMT327712 AWP327695:AWP327712 BGL327695:BGL327712 BQH327695:BQH327712 CAD327695:CAD327712 CJZ327695:CJZ327712 CTV327695:CTV327712 DDR327695:DDR327712 DNN327695:DNN327712 DXJ327695:DXJ327712 EHF327695:EHF327712 ERB327695:ERB327712 FAX327695:FAX327712 FKT327695:FKT327712 FUP327695:FUP327712 GEL327695:GEL327712 GOH327695:GOH327712 GYD327695:GYD327712 HHZ327695:HHZ327712 HRV327695:HRV327712 IBR327695:IBR327712 ILN327695:ILN327712 IVJ327695:IVJ327712 JFF327695:JFF327712 JPB327695:JPB327712 JYX327695:JYX327712 KIT327695:KIT327712 KSP327695:KSP327712 LCL327695:LCL327712 LMH327695:LMH327712 LWD327695:LWD327712 MFZ327695:MFZ327712 MPV327695:MPV327712 MZR327695:MZR327712 NJN327695:NJN327712 NTJ327695:NTJ327712 ODF327695:ODF327712 ONB327695:ONB327712 OWX327695:OWX327712 PGT327695:PGT327712 PQP327695:PQP327712 QAL327695:QAL327712 QKH327695:QKH327712 QUD327695:QUD327712 RDZ327695:RDZ327712 RNV327695:RNV327712 RXR327695:RXR327712 SHN327695:SHN327712 SRJ327695:SRJ327712 TBF327695:TBF327712 TLB327695:TLB327712 TUX327695:TUX327712 UET327695:UET327712 UOP327695:UOP327712 UYL327695:UYL327712 VIH327695:VIH327712 VSD327695:VSD327712 WBZ327695:WBZ327712 WLV327695:WLV327712 WVR327695:WVR327712 J393231:J393248 JF393231:JF393248 TB393231:TB393248 ACX393231:ACX393248 AMT393231:AMT393248 AWP393231:AWP393248 BGL393231:BGL393248 BQH393231:BQH393248 CAD393231:CAD393248 CJZ393231:CJZ393248 CTV393231:CTV393248 DDR393231:DDR393248 DNN393231:DNN393248 DXJ393231:DXJ393248 EHF393231:EHF393248 ERB393231:ERB393248 FAX393231:FAX393248 FKT393231:FKT393248 FUP393231:FUP393248 GEL393231:GEL393248 GOH393231:GOH393248 GYD393231:GYD393248 HHZ393231:HHZ393248 HRV393231:HRV393248 IBR393231:IBR393248 ILN393231:ILN393248 IVJ393231:IVJ393248 JFF393231:JFF393248 JPB393231:JPB393248 JYX393231:JYX393248 KIT393231:KIT393248 KSP393231:KSP393248 LCL393231:LCL393248 LMH393231:LMH393248 LWD393231:LWD393248 MFZ393231:MFZ393248 MPV393231:MPV393248 MZR393231:MZR393248 NJN393231:NJN393248 NTJ393231:NTJ393248 ODF393231:ODF393248 ONB393231:ONB393248 OWX393231:OWX393248 PGT393231:PGT393248 PQP393231:PQP393248 QAL393231:QAL393248 QKH393231:QKH393248 QUD393231:QUD393248 RDZ393231:RDZ393248 RNV393231:RNV393248 RXR393231:RXR393248 SHN393231:SHN393248 SRJ393231:SRJ393248 TBF393231:TBF393248 TLB393231:TLB393248 TUX393231:TUX393248 UET393231:UET393248 UOP393231:UOP393248 UYL393231:UYL393248 VIH393231:VIH393248 VSD393231:VSD393248 WBZ393231:WBZ393248 WLV393231:WLV393248 WVR393231:WVR393248 J458767:J458784 JF458767:JF458784 TB458767:TB458784 ACX458767:ACX458784 AMT458767:AMT458784 AWP458767:AWP458784 BGL458767:BGL458784 BQH458767:BQH458784 CAD458767:CAD458784 CJZ458767:CJZ458784 CTV458767:CTV458784 DDR458767:DDR458784 DNN458767:DNN458784 DXJ458767:DXJ458784 EHF458767:EHF458784 ERB458767:ERB458784 FAX458767:FAX458784 FKT458767:FKT458784 FUP458767:FUP458784 GEL458767:GEL458784 GOH458767:GOH458784 GYD458767:GYD458784 HHZ458767:HHZ458784 HRV458767:HRV458784 IBR458767:IBR458784 ILN458767:ILN458784 IVJ458767:IVJ458784 JFF458767:JFF458784 JPB458767:JPB458784 JYX458767:JYX458784 KIT458767:KIT458784 KSP458767:KSP458784 LCL458767:LCL458784 LMH458767:LMH458784 LWD458767:LWD458784 MFZ458767:MFZ458784 MPV458767:MPV458784 MZR458767:MZR458784 NJN458767:NJN458784 NTJ458767:NTJ458784 ODF458767:ODF458784 ONB458767:ONB458784 OWX458767:OWX458784 PGT458767:PGT458784 PQP458767:PQP458784 QAL458767:QAL458784 QKH458767:QKH458784 QUD458767:QUD458784 RDZ458767:RDZ458784 RNV458767:RNV458784 RXR458767:RXR458784 SHN458767:SHN458784 SRJ458767:SRJ458784 TBF458767:TBF458784 TLB458767:TLB458784 TUX458767:TUX458784 UET458767:UET458784 UOP458767:UOP458784 UYL458767:UYL458784 VIH458767:VIH458784 VSD458767:VSD458784 WBZ458767:WBZ458784 WLV458767:WLV458784 WVR458767:WVR458784 J524303:J524320 JF524303:JF524320 TB524303:TB524320 ACX524303:ACX524320 AMT524303:AMT524320 AWP524303:AWP524320 BGL524303:BGL524320 BQH524303:BQH524320 CAD524303:CAD524320 CJZ524303:CJZ524320 CTV524303:CTV524320 DDR524303:DDR524320 DNN524303:DNN524320 DXJ524303:DXJ524320 EHF524303:EHF524320 ERB524303:ERB524320 FAX524303:FAX524320 FKT524303:FKT524320 FUP524303:FUP524320 GEL524303:GEL524320 GOH524303:GOH524320 GYD524303:GYD524320 HHZ524303:HHZ524320 HRV524303:HRV524320 IBR524303:IBR524320 ILN524303:ILN524320 IVJ524303:IVJ524320 JFF524303:JFF524320 JPB524303:JPB524320 JYX524303:JYX524320 KIT524303:KIT524320 KSP524303:KSP524320 LCL524303:LCL524320 LMH524303:LMH524320 LWD524303:LWD524320 MFZ524303:MFZ524320 MPV524303:MPV524320 MZR524303:MZR524320 NJN524303:NJN524320 NTJ524303:NTJ524320 ODF524303:ODF524320 ONB524303:ONB524320 OWX524303:OWX524320 PGT524303:PGT524320 PQP524303:PQP524320 QAL524303:QAL524320 QKH524303:QKH524320 QUD524303:QUD524320 RDZ524303:RDZ524320 RNV524303:RNV524320 RXR524303:RXR524320 SHN524303:SHN524320 SRJ524303:SRJ524320 TBF524303:TBF524320 TLB524303:TLB524320 TUX524303:TUX524320 UET524303:UET524320 UOP524303:UOP524320 UYL524303:UYL524320 VIH524303:VIH524320 VSD524303:VSD524320 WBZ524303:WBZ524320 WLV524303:WLV524320 WVR524303:WVR524320 J589839:J589856 JF589839:JF589856 TB589839:TB589856 ACX589839:ACX589856 AMT589839:AMT589856 AWP589839:AWP589856 BGL589839:BGL589856 BQH589839:BQH589856 CAD589839:CAD589856 CJZ589839:CJZ589856 CTV589839:CTV589856 DDR589839:DDR589856 DNN589839:DNN589856 DXJ589839:DXJ589856 EHF589839:EHF589856 ERB589839:ERB589856 FAX589839:FAX589856 FKT589839:FKT589856 FUP589839:FUP589856 GEL589839:GEL589856 GOH589839:GOH589856 GYD589839:GYD589856 HHZ589839:HHZ589856 HRV589839:HRV589856 IBR589839:IBR589856 ILN589839:ILN589856 IVJ589839:IVJ589856 JFF589839:JFF589856 JPB589839:JPB589856 JYX589839:JYX589856 KIT589839:KIT589856 KSP589839:KSP589856 LCL589839:LCL589856 LMH589839:LMH589856 LWD589839:LWD589856 MFZ589839:MFZ589856 MPV589839:MPV589856 MZR589839:MZR589856 NJN589839:NJN589856 NTJ589839:NTJ589856 ODF589839:ODF589856 ONB589839:ONB589856 OWX589839:OWX589856 PGT589839:PGT589856 PQP589839:PQP589856 QAL589839:QAL589856 QKH589839:QKH589856 QUD589839:QUD589856 RDZ589839:RDZ589856 RNV589839:RNV589856 RXR589839:RXR589856 SHN589839:SHN589856 SRJ589839:SRJ589856 TBF589839:TBF589856 TLB589839:TLB589856 TUX589839:TUX589856 UET589839:UET589856 UOP589839:UOP589856 UYL589839:UYL589856 VIH589839:VIH589856 VSD589839:VSD589856 WBZ589839:WBZ589856 WLV589839:WLV589856 WVR589839:WVR589856 J655375:J655392 JF655375:JF655392 TB655375:TB655392 ACX655375:ACX655392 AMT655375:AMT655392 AWP655375:AWP655392 BGL655375:BGL655392 BQH655375:BQH655392 CAD655375:CAD655392 CJZ655375:CJZ655392 CTV655375:CTV655392 DDR655375:DDR655392 DNN655375:DNN655392 DXJ655375:DXJ655392 EHF655375:EHF655392 ERB655375:ERB655392 FAX655375:FAX655392 FKT655375:FKT655392 FUP655375:FUP655392 GEL655375:GEL655392 GOH655375:GOH655392 GYD655375:GYD655392 HHZ655375:HHZ655392 HRV655375:HRV655392 IBR655375:IBR655392 ILN655375:ILN655392 IVJ655375:IVJ655392 JFF655375:JFF655392 JPB655375:JPB655392 JYX655375:JYX655392 KIT655375:KIT655392 KSP655375:KSP655392 LCL655375:LCL655392 LMH655375:LMH655392 LWD655375:LWD655392 MFZ655375:MFZ655392 MPV655375:MPV655392 MZR655375:MZR655392 NJN655375:NJN655392 NTJ655375:NTJ655392 ODF655375:ODF655392 ONB655375:ONB655392 OWX655375:OWX655392 PGT655375:PGT655392 PQP655375:PQP655392 QAL655375:QAL655392 QKH655375:QKH655392 QUD655375:QUD655392 RDZ655375:RDZ655392 RNV655375:RNV655392 RXR655375:RXR655392 SHN655375:SHN655392 SRJ655375:SRJ655392 TBF655375:TBF655392 TLB655375:TLB655392 TUX655375:TUX655392 UET655375:UET655392 UOP655375:UOP655392 UYL655375:UYL655392 VIH655375:VIH655392 VSD655375:VSD655392 WBZ655375:WBZ655392 WLV655375:WLV655392 WVR655375:WVR655392 J720911:J720928 JF720911:JF720928 TB720911:TB720928 ACX720911:ACX720928 AMT720911:AMT720928 AWP720911:AWP720928 BGL720911:BGL720928 BQH720911:BQH720928 CAD720911:CAD720928 CJZ720911:CJZ720928 CTV720911:CTV720928 DDR720911:DDR720928 DNN720911:DNN720928 DXJ720911:DXJ720928 EHF720911:EHF720928 ERB720911:ERB720928 FAX720911:FAX720928 FKT720911:FKT720928 FUP720911:FUP720928 GEL720911:GEL720928 GOH720911:GOH720928 GYD720911:GYD720928 HHZ720911:HHZ720928 HRV720911:HRV720928 IBR720911:IBR720928 ILN720911:ILN720928 IVJ720911:IVJ720928 JFF720911:JFF720928 JPB720911:JPB720928 JYX720911:JYX720928 KIT720911:KIT720928 KSP720911:KSP720928 LCL720911:LCL720928 LMH720911:LMH720928 LWD720911:LWD720928 MFZ720911:MFZ720928 MPV720911:MPV720928 MZR720911:MZR720928 NJN720911:NJN720928 NTJ720911:NTJ720928 ODF720911:ODF720928 ONB720911:ONB720928 OWX720911:OWX720928 PGT720911:PGT720928 PQP720911:PQP720928 QAL720911:QAL720928 QKH720911:QKH720928 QUD720911:QUD720928 RDZ720911:RDZ720928 RNV720911:RNV720928 RXR720911:RXR720928 SHN720911:SHN720928 SRJ720911:SRJ720928 TBF720911:TBF720928 TLB720911:TLB720928 TUX720911:TUX720928 UET720911:UET720928 UOP720911:UOP720928 UYL720911:UYL720928 VIH720911:VIH720928 VSD720911:VSD720928 WBZ720911:WBZ720928 WLV720911:WLV720928 WVR720911:WVR720928 J786447:J786464 JF786447:JF786464 TB786447:TB786464 ACX786447:ACX786464 AMT786447:AMT786464 AWP786447:AWP786464 BGL786447:BGL786464 BQH786447:BQH786464 CAD786447:CAD786464 CJZ786447:CJZ786464 CTV786447:CTV786464 DDR786447:DDR786464 DNN786447:DNN786464 DXJ786447:DXJ786464 EHF786447:EHF786464 ERB786447:ERB786464 FAX786447:FAX786464 FKT786447:FKT786464 FUP786447:FUP786464 GEL786447:GEL786464 GOH786447:GOH786464 GYD786447:GYD786464 HHZ786447:HHZ786464 HRV786447:HRV786464 IBR786447:IBR786464 ILN786447:ILN786464 IVJ786447:IVJ786464 JFF786447:JFF786464 JPB786447:JPB786464 JYX786447:JYX786464 KIT786447:KIT786464 KSP786447:KSP786464 LCL786447:LCL786464 LMH786447:LMH786464 LWD786447:LWD786464 MFZ786447:MFZ786464 MPV786447:MPV786464 MZR786447:MZR786464 NJN786447:NJN786464 NTJ786447:NTJ786464 ODF786447:ODF786464 ONB786447:ONB786464 OWX786447:OWX786464 PGT786447:PGT786464 PQP786447:PQP786464 QAL786447:QAL786464 QKH786447:QKH786464 QUD786447:QUD786464 RDZ786447:RDZ786464 RNV786447:RNV786464 RXR786447:RXR786464 SHN786447:SHN786464 SRJ786447:SRJ786464 TBF786447:TBF786464 TLB786447:TLB786464 TUX786447:TUX786464 UET786447:UET786464 UOP786447:UOP786464 UYL786447:UYL786464 VIH786447:VIH786464 VSD786447:VSD786464 WBZ786447:WBZ786464 WLV786447:WLV786464 WVR786447:WVR786464 J851983:J852000 JF851983:JF852000 TB851983:TB852000 ACX851983:ACX852000 AMT851983:AMT852000 AWP851983:AWP852000 BGL851983:BGL852000 BQH851983:BQH852000 CAD851983:CAD852000 CJZ851983:CJZ852000 CTV851983:CTV852000 DDR851983:DDR852000 DNN851983:DNN852000 DXJ851983:DXJ852000 EHF851983:EHF852000 ERB851983:ERB852000 FAX851983:FAX852000 FKT851983:FKT852000 FUP851983:FUP852000 GEL851983:GEL852000 GOH851983:GOH852000 GYD851983:GYD852000 HHZ851983:HHZ852000 HRV851983:HRV852000 IBR851983:IBR852000 ILN851983:ILN852000 IVJ851983:IVJ852000 JFF851983:JFF852000 JPB851983:JPB852000 JYX851983:JYX852000 KIT851983:KIT852000 KSP851983:KSP852000 LCL851983:LCL852000 LMH851983:LMH852000 LWD851983:LWD852000 MFZ851983:MFZ852000 MPV851983:MPV852000 MZR851983:MZR852000 NJN851983:NJN852000 NTJ851983:NTJ852000 ODF851983:ODF852000 ONB851983:ONB852000 OWX851983:OWX852000 PGT851983:PGT852000 PQP851983:PQP852000 QAL851983:QAL852000 QKH851983:QKH852000 QUD851983:QUD852000 RDZ851983:RDZ852000 RNV851983:RNV852000 RXR851983:RXR852000 SHN851983:SHN852000 SRJ851983:SRJ852000 TBF851983:TBF852000 TLB851983:TLB852000 TUX851983:TUX852000 UET851983:UET852000 UOP851983:UOP852000 UYL851983:UYL852000 VIH851983:VIH852000 VSD851983:VSD852000 WBZ851983:WBZ852000 WLV851983:WLV852000 WVR851983:WVR852000 J917519:J917536 JF917519:JF917536 TB917519:TB917536 ACX917519:ACX917536 AMT917519:AMT917536 AWP917519:AWP917536 BGL917519:BGL917536 BQH917519:BQH917536 CAD917519:CAD917536 CJZ917519:CJZ917536 CTV917519:CTV917536 DDR917519:DDR917536 DNN917519:DNN917536 DXJ917519:DXJ917536 EHF917519:EHF917536 ERB917519:ERB917536 FAX917519:FAX917536 FKT917519:FKT917536 FUP917519:FUP917536 GEL917519:GEL917536 GOH917519:GOH917536 GYD917519:GYD917536 HHZ917519:HHZ917536 HRV917519:HRV917536 IBR917519:IBR917536 ILN917519:ILN917536 IVJ917519:IVJ917536 JFF917519:JFF917536 JPB917519:JPB917536 JYX917519:JYX917536 KIT917519:KIT917536 KSP917519:KSP917536 LCL917519:LCL917536 LMH917519:LMH917536 LWD917519:LWD917536 MFZ917519:MFZ917536 MPV917519:MPV917536 MZR917519:MZR917536 NJN917519:NJN917536 NTJ917519:NTJ917536 ODF917519:ODF917536 ONB917519:ONB917536 OWX917519:OWX917536 PGT917519:PGT917536 PQP917519:PQP917536 QAL917519:QAL917536 QKH917519:QKH917536 QUD917519:QUD917536 RDZ917519:RDZ917536 RNV917519:RNV917536 RXR917519:RXR917536 SHN917519:SHN917536 SRJ917519:SRJ917536 TBF917519:TBF917536 TLB917519:TLB917536 TUX917519:TUX917536 UET917519:UET917536 UOP917519:UOP917536 UYL917519:UYL917536 VIH917519:VIH917536 VSD917519:VSD917536 WBZ917519:WBZ917536 WLV917519:WLV917536 WVR917519:WVR917536 J983055:J983072 JF983055:JF983072 TB983055:TB983072 ACX983055:ACX983072 AMT983055:AMT983072 AWP983055:AWP983072 BGL983055:BGL983072 BQH983055:BQH983072 CAD983055:CAD983072 CJZ983055:CJZ983072 CTV983055:CTV983072 DDR983055:DDR983072 DNN983055:DNN983072 DXJ983055:DXJ983072 EHF983055:EHF983072 ERB983055:ERB983072 FAX983055:FAX983072 FKT983055:FKT983072 FUP983055:FUP983072 GEL983055:GEL983072 GOH983055:GOH983072 GYD983055:GYD983072 HHZ983055:HHZ983072 HRV983055:HRV983072 IBR983055:IBR983072 ILN983055:ILN983072 IVJ983055:IVJ983072 JFF983055:JFF983072 JPB983055:JPB983072 JYX983055:JYX983072 KIT983055:KIT983072 KSP983055:KSP983072 LCL983055:LCL983072 LMH983055:LMH983072 LWD983055:LWD983072 MFZ983055:MFZ983072 MPV983055:MPV983072 MZR983055:MZR983072 NJN983055:NJN983072 NTJ983055:NTJ983072 ODF983055:ODF983072 ONB983055:ONB983072 OWX983055:OWX983072 PGT983055:PGT983072 PQP983055:PQP983072 QAL983055:QAL983072 QKH983055:QKH983072 QUD983055:QUD983072 RDZ983055:RDZ983072 RNV983055:RNV983072 RXR983055:RXR983072 SHN983055:SHN983072 SRJ983055:SRJ983072 TBF983055:TBF983072 TLB983055:TLB983072 TUX983055:TUX983072 UET983055:UET983072 UOP983055:UOP983072 UYL983055:UYL983072 VIH983055:VIH983072 VSD983055:VSD983072 WBZ983055:WBZ983072 WLV983055:WLV983072 J15:J32" xr:uid="{8919EDC9-CD59-48E4-BDB0-5076F1190383}"/>
    <dataValidation type="decimal" errorStyle="information" allowBlank="1" showInputMessage="1" showErrorMessage="1" errorTitle="ΕΛΕΞΕΤΕ ΤΙΣ ΩΡΕΣ" error="Ο αριθμός των ωρών, είτε ξεπερνά τις 150 το μήνα είτε  είναι αρνητικός._x000a_Δεν πρέπει να καταχωρούνται αρνητικοί αριθμοί." promptTitle="ΩΡΕΣ ΕΡΓΑΣΙΑΣ 1 ΠΡΟΣ 1,2" prompt="Καταχωρήστε τον αριθμό των ωρών που εργάστηκε οι οποίες θα πληρωθούν με το &quot;Overtime Rate&quot; της κλίμακας πληρωμής μισθού._x000a_π.χ. εάν εργάστηκε δύο ώρες καταχωρήστε 2._x000a_π.χ. εάν εργάστηκε δύο ώρες και 15 λεπτά καταχωρήστε 2,25._x000a_(δηλ. 2 ώρες και 15/60 λεπτά)" sqref="WVU983055:WVU983072 JI15:JI32 TE15:TE32 ADA15:ADA32 AMW15:AMW32 AWS15:AWS32 BGO15:BGO32 BQK15:BQK32 CAG15:CAG32 CKC15:CKC32 CTY15:CTY32 DDU15:DDU32 DNQ15:DNQ32 DXM15:DXM32 EHI15:EHI32 ERE15:ERE32 FBA15:FBA32 FKW15:FKW32 FUS15:FUS32 GEO15:GEO32 GOK15:GOK32 GYG15:GYG32 HIC15:HIC32 HRY15:HRY32 IBU15:IBU32 ILQ15:ILQ32 IVM15:IVM32 JFI15:JFI32 JPE15:JPE32 JZA15:JZA32 KIW15:KIW32 KSS15:KSS32 LCO15:LCO32 LMK15:LMK32 LWG15:LWG32 MGC15:MGC32 MPY15:MPY32 MZU15:MZU32 NJQ15:NJQ32 NTM15:NTM32 ODI15:ODI32 ONE15:ONE32 OXA15:OXA32 PGW15:PGW32 PQS15:PQS32 QAO15:QAO32 QKK15:QKK32 QUG15:QUG32 REC15:REC32 RNY15:RNY32 RXU15:RXU32 SHQ15:SHQ32 SRM15:SRM32 TBI15:TBI32 TLE15:TLE32 TVA15:TVA32 UEW15:UEW32 UOS15:UOS32 UYO15:UYO32 VIK15:VIK32 VSG15:VSG32 WCC15:WCC32 WLY15:WLY32 WVU15:WVU32 M65551:M65568 JI65551:JI65568 TE65551:TE65568 ADA65551:ADA65568 AMW65551:AMW65568 AWS65551:AWS65568 BGO65551:BGO65568 BQK65551:BQK65568 CAG65551:CAG65568 CKC65551:CKC65568 CTY65551:CTY65568 DDU65551:DDU65568 DNQ65551:DNQ65568 DXM65551:DXM65568 EHI65551:EHI65568 ERE65551:ERE65568 FBA65551:FBA65568 FKW65551:FKW65568 FUS65551:FUS65568 GEO65551:GEO65568 GOK65551:GOK65568 GYG65551:GYG65568 HIC65551:HIC65568 HRY65551:HRY65568 IBU65551:IBU65568 ILQ65551:ILQ65568 IVM65551:IVM65568 JFI65551:JFI65568 JPE65551:JPE65568 JZA65551:JZA65568 KIW65551:KIW65568 KSS65551:KSS65568 LCO65551:LCO65568 LMK65551:LMK65568 LWG65551:LWG65568 MGC65551:MGC65568 MPY65551:MPY65568 MZU65551:MZU65568 NJQ65551:NJQ65568 NTM65551:NTM65568 ODI65551:ODI65568 ONE65551:ONE65568 OXA65551:OXA65568 PGW65551:PGW65568 PQS65551:PQS65568 QAO65551:QAO65568 QKK65551:QKK65568 QUG65551:QUG65568 REC65551:REC65568 RNY65551:RNY65568 RXU65551:RXU65568 SHQ65551:SHQ65568 SRM65551:SRM65568 TBI65551:TBI65568 TLE65551:TLE65568 TVA65551:TVA65568 UEW65551:UEW65568 UOS65551:UOS65568 UYO65551:UYO65568 VIK65551:VIK65568 VSG65551:VSG65568 WCC65551:WCC65568 WLY65551:WLY65568 WVU65551:WVU65568 M131087:M131104 JI131087:JI131104 TE131087:TE131104 ADA131087:ADA131104 AMW131087:AMW131104 AWS131087:AWS131104 BGO131087:BGO131104 BQK131087:BQK131104 CAG131087:CAG131104 CKC131087:CKC131104 CTY131087:CTY131104 DDU131087:DDU131104 DNQ131087:DNQ131104 DXM131087:DXM131104 EHI131087:EHI131104 ERE131087:ERE131104 FBA131087:FBA131104 FKW131087:FKW131104 FUS131087:FUS131104 GEO131087:GEO131104 GOK131087:GOK131104 GYG131087:GYG131104 HIC131087:HIC131104 HRY131087:HRY131104 IBU131087:IBU131104 ILQ131087:ILQ131104 IVM131087:IVM131104 JFI131087:JFI131104 JPE131087:JPE131104 JZA131087:JZA131104 KIW131087:KIW131104 KSS131087:KSS131104 LCO131087:LCO131104 LMK131087:LMK131104 LWG131087:LWG131104 MGC131087:MGC131104 MPY131087:MPY131104 MZU131087:MZU131104 NJQ131087:NJQ131104 NTM131087:NTM131104 ODI131087:ODI131104 ONE131087:ONE131104 OXA131087:OXA131104 PGW131087:PGW131104 PQS131087:PQS131104 QAO131087:QAO131104 QKK131087:QKK131104 QUG131087:QUG131104 REC131087:REC131104 RNY131087:RNY131104 RXU131087:RXU131104 SHQ131087:SHQ131104 SRM131087:SRM131104 TBI131087:TBI131104 TLE131087:TLE131104 TVA131087:TVA131104 UEW131087:UEW131104 UOS131087:UOS131104 UYO131087:UYO131104 VIK131087:VIK131104 VSG131087:VSG131104 WCC131087:WCC131104 WLY131087:WLY131104 WVU131087:WVU131104 M196623:M196640 JI196623:JI196640 TE196623:TE196640 ADA196623:ADA196640 AMW196623:AMW196640 AWS196623:AWS196640 BGO196623:BGO196640 BQK196623:BQK196640 CAG196623:CAG196640 CKC196623:CKC196640 CTY196623:CTY196640 DDU196623:DDU196640 DNQ196623:DNQ196640 DXM196623:DXM196640 EHI196623:EHI196640 ERE196623:ERE196640 FBA196623:FBA196640 FKW196623:FKW196640 FUS196623:FUS196640 GEO196623:GEO196640 GOK196623:GOK196640 GYG196623:GYG196640 HIC196623:HIC196640 HRY196623:HRY196640 IBU196623:IBU196640 ILQ196623:ILQ196640 IVM196623:IVM196640 JFI196623:JFI196640 JPE196623:JPE196640 JZA196623:JZA196640 KIW196623:KIW196640 KSS196623:KSS196640 LCO196623:LCO196640 LMK196623:LMK196640 LWG196623:LWG196640 MGC196623:MGC196640 MPY196623:MPY196640 MZU196623:MZU196640 NJQ196623:NJQ196640 NTM196623:NTM196640 ODI196623:ODI196640 ONE196623:ONE196640 OXA196623:OXA196640 PGW196623:PGW196640 PQS196623:PQS196640 QAO196623:QAO196640 QKK196623:QKK196640 QUG196623:QUG196640 REC196623:REC196640 RNY196623:RNY196640 RXU196623:RXU196640 SHQ196623:SHQ196640 SRM196623:SRM196640 TBI196623:TBI196640 TLE196623:TLE196640 TVA196623:TVA196640 UEW196623:UEW196640 UOS196623:UOS196640 UYO196623:UYO196640 VIK196623:VIK196640 VSG196623:VSG196640 WCC196623:WCC196640 WLY196623:WLY196640 WVU196623:WVU196640 M262159:M262176 JI262159:JI262176 TE262159:TE262176 ADA262159:ADA262176 AMW262159:AMW262176 AWS262159:AWS262176 BGO262159:BGO262176 BQK262159:BQK262176 CAG262159:CAG262176 CKC262159:CKC262176 CTY262159:CTY262176 DDU262159:DDU262176 DNQ262159:DNQ262176 DXM262159:DXM262176 EHI262159:EHI262176 ERE262159:ERE262176 FBA262159:FBA262176 FKW262159:FKW262176 FUS262159:FUS262176 GEO262159:GEO262176 GOK262159:GOK262176 GYG262159:GYG262176 HIC262159:HIC262176 HRY262159:HRY262176 IBU262159:IBU262176 ILQ262159:ILQ262176 IVM262159:IVM262176 JFI262159:JFI262176 JPE262159:JPE262176 JZA262159:JZA262176 KIW262159:KIW262176 KSS262159:KSS262176 LCO262159:LCO262176 LMK262159:LMK262176 LWG262159:LWG262176 MGC262159:MGC262176 MPY262159:MPY262176 MZU262159:MZU262176 NJQ262159:NJQ262176 NTM262159:NTM262176 ODI262159:ODI262176 ONE262159:ONE262176 OXA262159:OXA262176 PGW262159:PGW262176 PQS262159:PQS262176 QAO262159:QAO262176 QKK262159:QKK262176 QUG262159:QUG262176 REC262159:REC262176 RNY262159:RNY262176 RXU262159:RXU262176 SHQ262159:SHQ262176 SRM262159:SRM262176 TBI262159:TBI262176 TLE262159:TLE262176 TVA262159:TVA262176 UEW262159:UEW262176 UOS262159:UOS262176 UYO262159:UYO262176 VIK262159:VIK262176 VSG262159:VSG262176 WCC262159:WCC262176 WLY262159:WLY262176 WVU262159:WVU262176 M327695:M327712 JI327695:JI327712 TE327695:TE327712 ADA327695:ADA327712 AMW327695:AMW327712 AWS327695:AWS327712 BGO327695:BGO327712 BQK327695:BQK327712 CAG327695:CAG327712 CKC327695:CKC327712 CTY327695:CTY327712 DDU327695:DDU327712 DNQ327695:DNQ327712 DXM327695:DXM327712 EHI327695:EHI327712 ERE327695:ERE327712 FBA327695:FBA327712 FKW327695:FKW327712 FUS327695:FUS327712 GEO327695:GEO327712 GOK327695:GOK327712 GYG327695:GYG327712 HIC327695:HIC327712 HRY327695:HRY327712 IBU327695:IBU327712 ILQ327695:ILQ327712 IVM327695:IVM327712 JFI327695:JFI327712 JPE327695:JPE327712 JZA327695:JZA327712 KIW327695:KIW327712 KSS327695:KSS327712 LCO327695:LCO327712 LMK327695:LMK327712 LWG327695:LWG327712 MGC327695:MGC327712 MPY327695:MPY327712 MZU327695:MZU327712 NJQ327695:NJQ327712 NTM327695:NTM327712 ODI327695:ODI327712 ONE327695:ONE327712 OXA327695:OXA327712 PGW327695:PGW327712 PQS327695:PQS327712 QAO327695:QAO327712 QKK327695:QKK327712 QUG327695:QUG327712 REC327695:REC327712 RNY327695:RNY327712 RXU327695:RXU327712 SHQ327695:SHQ327712 SRM327695:SRM327712 TBI327695:TBI327712 TLE327695:TLE327712 TVA327695:TVA327712 UEW327695:UEW327712 UOS327695:UOS327712 UYO327695:UYO327712 VIK327695:VIK327712 VSG327695:VSG327712 WCC327695:WCC327712 WLY327695:WLY327712 WVU327695:WVU327712 M393231:M393248 JI393231:JI393248 TE393231:TE393248 ADA393231:ADA393248 AMW393231:AMW393248 AWS393231:AWS393248 BGO393231:BGO393248 BQK393231:BQK393248 CAG393231:CAG393248 CKC393231:CKC393248 CTY393231:CTY393248 DDU393231:DDU393248 DNQ393231:DNQ393248 DXM393231:DXM393248 EHI393231:EHI393248 ERE393231:ERE393248 FBA393231:FBA393248 FKW393231:FKW393248 FUS393231:FUS393248 GEO393231:GEO393248 GOK393231:GOK393248 GYG393231:GYG393248 HIC393231:HIC393248 HRY393231:HRY393248 IBU393231:IBU393248 ILQ393231:ILQ393248 IVM393231:IVM393248 JFI393231:JFI393248 JPE393231:JPE393248 JZA393231:JZA393248 KIW393231:KIW393248 KSS393231:KSS393248 LCO393231:LCO393248 LMK393231:LMK393248 LWG393231:LWG393248 MGC393231:MGC393248 MPY393231:MPY393248 MZU393231:MZU393248 NJQ393231:NJQ393248 NTM393231:NTM393248 ODI393231:ODI393248 ONE393231:ONE393248 OXA393231:OXA393248 PGW393231:PGW393248 PQS393231:PQS393248 QAO393231:QAO393248 QKK393231:QKK393248 QUG393231:QUG393248 REC393231:REC393248 RNY393231:RNY393248 RXU393231:RXU393248 SHQ393231:SHQ393248 SRM393231:SRM393248 TBI393231:TBI393248 TLE393231:TLE393248 TVA393231:TVA393248 UEW393231:UEW393248 UOS393231:UOS393248 UYO393231:UYO393248 VIK393231:VIK393248 VSG393231:VSG393248 WCC393231:WCC393248 WLY393231:WLY393248 WVU393231:WVU393248 M458767:M458784 JI458767:JI458784 TE458767:TE458784 ADA458767:ADA458784 AMW458767:AMW458784 AWS458767:AWS458784 BGO458767:BGO458784 BQK458767:BQK458784 CAG458767:CAG458784 CKC458767:CKC458784 CTY458767:CTY458784 DDU458767:DDU458784 DNQ458767:DNQ458784 DXM458767:DXM458784 EHI458767:EHI458784 ERE458767:ERE458784 FBA458767:FBA458784 FKW458767:FKW458784 FUS458767:FUS458784 GEO458767:GEO458784 GOK458767:GOK458784 GYG458767:GYG458784 HIC458767:HIC458784 HRY458767:HRY458784 IBU458767:IBU458784 ILQ458767:ILQ458784 IVM458767:IVM458784 JFI458767:JFI458784 JPE458767:JPE458784 JZA458767:JZA458784 KIW458767:KIW458784 KSS458767:KSS458784 LCO458767:LCO458784 LMK458767:LMK458784 LWG458767:LWG458784 MGC458767:MGC458784 MPY458767:MPY458784 MZU458767:MZU458784 NJQ458767:NJQ458784 NTM458767:NTM458784 ODI458767:ODI458784 ONE458767:ONE458784 OXA458767:OXA458784 PGW458767:PGW458784 PQS458767:PQS458784 QAO458767:QAO458784 QKK458767:QKK458784 QUG458767:QUG458784 REC458767:REC458784 RNY458767:RNY458784 RXU458767:RXU458784 SHQ458767:SHQ458784 SRM458767:SRM458784 TBI458767:TBI458784 TLE458767:TLE458784 TVA458767:TVA458784 UEW458767:UEW458784 UOS458767:UOS458784 UYO458767:UYO458784 VIK458767:VIK458784 VSG458767:VSG458784 WCC458767:WCC458784 WLY458767:WLY458784 WVU458767:WVU458784 M524303:M524320 JI524303:JI524320 TE524303:TE524320 ADA524303:ADA524320 AMW524303:AMW524320 AWS524303:AWS524320 BGO524303:BGO524320 BQK524303:BQK524320 CAG524303:CAG524320 CKC524303:CKC524320 CTY524303:CTY524320 DDU524303:DDU524320 DNQ524303:DNQ524320 DXM524303:DXM524320 EHI524303:EHI524320 ERE524303:ERE524320 FBA524303:FBA524320 FKW524303:FKW524320 FUS524303:FUS524320 GEO524303:GEO524320 GOK524303:GOK524320 GYG524303:GYG524320 HIC524303:HIC524320 HRY524303:HRY524320 IBU524303:IBU524320 ILQ524303:ILQ524320 IVM524303:IVM524320 JFI524303:JFI524320 JPE524303:JPE524320 JZA524303:JZA524320 KIW524303:KIW524320 KSS524303:KSS524320 LCO524303:LCO524320 LMK524303:LMK524320 LWG524303:LWG524320 MGC524303:MGC524320 MPY524303:MPY524320 MZU524303:MZU524320 NJQ524303:NJQ524320 NTM524303:NTM524320 ODI524303:ODI524320 ONE524303:ONE524320 OXA524303:OXA524320 PGW524303:PGW524320 PQS524303:PQS524320 QAO524303:QAO524320 QKK524303:QKK524320 QUG524303:QUG524320 REC524303:REC524320 RNY524303:RNY524320 RXU524303:RXU524320 SHQ524303:SHQ524320 SRM524303:SRM524320 TBI524303:TBI524320 TLE524303:TLE524320 TVA524303:TVA524320 UEW524303:UEW524320 UOS524303:UOS524320 UYO524303:UYO524320 VIK524303:VIK524320 VSG524303:VSG524320 WCC524303:WCC524320 WLY524303:WLY524320 WVU524303:WVU524320 M589839:M589856 JI589839:JI589856 TE589839:TE589856 ADA589839:ADA589856 AMW589839:AMW589856 AWS589839:AWS589856 BGO589839:BGO589856 BQK589839:BQK589856 CAG589839:CAG589856 CKC589839:CKC589856 CTY589839:CTY589856 DDU589839:DDU589856 DNQ589839:DNQ589856 DXM589839:DXM589856 EHI589839:EHI589856 ERE589839:ERE589856 FBA589839:FBA589856 FKW589839:FKW589856 FUS589839:FUS589856 GEO589839:GEO589856 GOK589839:GOK589856 GYG589839:GYG589856 HIC589839:HIC589856 HRY589839:HRY589856 IBU589839:IBU589856 ILQ589839:ILQ589856 IVM589839:IVM589856 JFI589839:JFI589856 JPE589839:JPE589856 JZA589839:JZA589856 KIW589839:KIW589856 KSS589839:KSS589856 LCO589839:LCO589856 LMK589839:LMK589856 LWG589839:LWG589856 MGC589839:MGC589856 MPY589839:MPY589856 MZU589839:MZU589856 NJQ589839:NJQ589856 NTM589839:NTM589856 ODI589839:ODI589856 ONE589839:ONE589856 OXA589839:OXA589856 PGW589839:PGW589856 PQS589839:PQS589856 QAO589839:QAO589856 QKK589839:QKK589856 QUG589839:QUG589856 REC589839:REC589856 RNY589839:RNY589856 RXU589839:RXU589856 SHQ589839:SHQ589856 SRM589839:SRM589856 TBI589839:TBI589856 TLE589839:TLE589856 TVA589839:TVA589856 UEW589839:UEW589856 UOS589839:UOS589856 UYO589839:UYO589856 VIK589839:VIK589856 VSG589839:VSG589856 WCC589839:WCC589856 WLY589839:WLY589856 WVU589839:WVU589856 M655375:M655392 JI655375:JI655392 TE655375:TE655392 ADA655375:ADA655392 AMW655375:AMW655392 AWS655375:AWS655392 BGO655375:BGO655392 BQK655375:BQK655392 CAG655375:CAG655392 CKC655375:CKC655392 CTY655375:CTY655392 DDU655375:DDU655392 DNQ655375:DNQ655392 DXM655375:DXM655392 EHI655375:EHI655392 ERE655375:ERE655392 FBA655375:FBA655392 FKW655375:FKW655392 FUS655375:FUS655392 GEO655375:GEO655392 GOK655375:GOK655392 GYG655375:GYG655392 HIC655375:HIC655392 HRY655375:HRY655392 IBU655375:IBU655392 ILQ655375:ILQ655392 IVM655375:IVM655392 JFI655375:JFI655392 JPE655375:JPE655392 JZA655375:JZA655392 KIW655375:KIW655392 KSS655375:KSS655392 LCO655375:LCO655392 LMK655375:LMK655392 LWG655375:LWG655392 MGC655375:MGC655392 MPY655375:MPY655392 MZU655375:MZU655392 NJQ655375:NJQ655392 NTM655375:NTM655392 ODI655375:ODI655392 ONE655375:ONE655392 OXA655375:OXA655392 PGW655375:PGW655392 PQS655375:PQS655392 QAO655375:QAO655392 QKK655375:QKK655392 QUG655375:QUG655392 REC655375:REC655392 RNY655375:RNY655392 RXU655375:RXU655392 SHQ655375:SHQ655392 SRM655375:SRM655392 TBI655375:TBI655392 TLE655375:TLE655392 TVA655375:TVA655392 UEW655375:UEW655392 UOS655375:UOS655392 UYO655375:UYO655392 VIK655375:VIK655392 VSG655375:VSG655392 WCC655375:WCC655392 WLY655375:WLY655392 WVU655375:WVU655392 M720911:M720928 JI720911:JI720928 TE720911:TE720928 ADA720911:ADA720928 AMW720911:AMW720928 AWS720911:AWS720928 BGO720911:BGO720928 BQK720911:BQK720928 CAG720911:CAG720928 CKC720911:CKC720928 CTY720911:CTY720928 DDU720911:DDU720928 DNQ720911:DNQ720928 DXM720911:DXM720928 EHI720911:EHI720928 ERE720911:ERE720928 FBA720911:FBA720928 FKW720911:FKW720928 FUS720911:FUS720928 GEO720911:GEO720928 GOK720911:GOK720928 GYG720911:GYG720928 HIC720911:HIC720928 HRY720911:HRY720928 IBU720911:IBU720928 ILQ720911:ILQ720928 IVM720911:IVM720928 JFI720911:JFI720928 JPE720911:JPE720928 JZA720911:JZA720928 KIW720911:KIW720928 KSS720911:KSS720928 LCO720911:LCO720928 LMK720911:LMK720928 LWG720911:LWG720928 MGC720911:MGC720928 MPY720911:MPY720928 MZU720911:MZU720928 NJQ720911:NJQ720928 NTM720911:NTM720928 ODI720911:ODI720928 ONE720911:ONE720928 OXA720911:OXA720928 PGW720911:PGW720928 PQS720911:PQS720928 QAO720911:QAO720928 QKK720911:QKK720928 QUG720911:QUG720928 REC720911:REC720928 RNY720911:RNY720928 RXU720911:RXU720928 SHQ720911:SHQ720928 SRM720911:SRM720928 TBI720911:TBI720928 TLE720911:TLE720928 TVA720911:TVA720928 UEW720911:UEW720928 UOS720911:UOS720928 UYO720911:UYO720928 VIK720911:VIK720928 VSG720911:VSG720928 WCC720911:WCC720928 WLY720911:WLY720928 WVU720911:WVU720928 M786447:M786464 JI786447:JI786464 TE786447:TE786464 ADA786447:ADA786464 AMW786447:AMW786464 AWS786447:AWS786464 BGO786447:BGO786464 BQK786447:BQK786464 CAG786447:CAG786464 CKC786447:CKC786464 CTY786447:CTY786464 DDU786447:DDU786464 DNQ786447:DNQ786464 DXM786447:DXM786464 EHI786447:EHI786464 ERE786447:ERE786464 FBA786447:FBA786464 FKW786447:FKW786464 FUS786447:FUS786464 GEO786447:GEO786464 GOK786447:GOK786464 GYG786447:GYG786464 HIC786447:HIC786464 HRY786447:HRY786464 IBU786447:IBU786464 ILQ786447:ILQ786464 IVM786447:IVM786464 JFI786447:JFI786464 JPE786447:JPE786464 JZA786447:JZA786464 KIW786447:KIW786464 KSS786447:KSS786464 LCO786447:LCO786464 LMK786447:LMK786464 LWG786447:LWG786464 MGC786447:MGC786464 MPY786447:MPY786464 MZU786447:MZU786464 NJQ786447:NJQ786464 NTM786447:NTM786464 ODI786447:ODI786464 ONE786447:ONE786464 OXA786447:OXA786464 PGW786447:PGW786464 PQS786447:PQS786464 QAO786447:QAO786464 QKK786447:QKK786464 QUG786447:QUG786464 REC786447:REC786464 RNY786447:RNY786464 RXU786447:RXU786464 SHQ786447:SHQ786464 SRM786447:SRM786464 TBI786447:TBI786464 TLE786447:TLE786464 TVA786447:TVA786464 UEW786447:UEW786464 UOS786447:UOS786464 UYO786447:UYO786464 VIK786447:VIK786464 VSG786447:VSG786464 WCC786447:WCC786464 WLY786447:WLY786464 WVU786447:WVU786464 M851983:M852000 JI851983:JI852000 TE851983:TE852000 ADA851983:ADA852000 AMW851983:AMW852000 AWS851983:AWS852000 BGO851983:BGO852000 BQK851983:BQK852000 CAG851983:CAG852000 CKC851983:CKC852000 CTY851983:CTY852000 DDU851983:DDU852000 DNQ851983:DNQ852000 DXM851983:DXM852000 EHI851983:EHI852000 ERE851983:ERE852000 FBA851983:FBA852000 FKW851983:FKW852000 FUS851983:FUS852000 GEO851983:GEO852000 GOK851983:GOK852000 GYG851983:GYG852000 HIC851983:HIC852000 HRY851983:HRY852000 IBU851983:IBU852000 ILQ851983:ILQ852000 IVM851983:IVM852000 JFI851983:JFI852000 JPE851983:JPE852000 JZA851983:JZA852000 KIW851983:KIW852000 KSS851983:KSS852000 LCO851983:LCO852000 LMK851983:LMK852000 LWG851983:LWG852000 MGC851983:MGC852000 MPY851983:MPY852000 MZU851983:MZU852000 NJQ851983:NJQ852000 NTM851983:NTM852000 ODI851983:ODI852000 ONE851983:ONE852000 OXA851983:OXA852000 PGW851983:PGW852000 PQS851983:PQS852000 QAO851983:QAO852000 QKK851983:QKK852000 QUG851983:QUG852000 REC851983:REC852000 RNY851983:RNY852000 RXU851983:RXU852000 SHQ851983:SHQ852000 SRM851983:SRM852000 TBI851983:TBI852000 TLE851983:TLE852000 TVA851983:TVA852000 UEW851983:UEW852000 UOS851983:UOS852000 UYO851983:UYO852000 VIK851983:VIK852000 VSG851983:VSG852000 WCC851983:WCC852000 WLY851983:WLY852000 WVU851983:WVU852000 M917519:M917536 JI917519:JI917536 TE917519:TE917536 ADA917519:ADA917536 AMW917519:AMW917536 AWS917519:AWS917536 BGO917519:BGO917536 BQK917519:BQK917536 CAG917519:CAG917536 CKC917519:CKC917536 CTY917519:CTY917536 DDU917519:DDU917536 DNQ917519:DNQ917536 DXM917519:DXM917536 EHI917519:EHI917536 ERE917519:ERE917536 FBA917519:FBA917536 FKW917519:FKW917536 FUS917519:FUS917536 GEO917519:GEO917536 GOK917519:GOK917536 GYG917519:GYG917536 HIC917519:HIC917536 HRY917519:HRY917536 IBU917519:IBU917536 ILQ917519:ILQ917536 IVM917519:IVM917536 JFI917519:JFI917536 JPE917519:JPE917536 JZA917519:JZA917536 KIW917519:KIW917536 KSS917519:KSS917536 LCO917519:LCO917536 LMK917519:LMK917536 LWG917519:LWG917536 MGC917519:MGC917536 MPY917519:MPY917536 MZU917519:MZU917536 NJQ917519:NJQ917536 NTM917519:NTM917536 ODI917519:ODI917536 ONE917519:ONE917536 OXA917519:OXA917536 PGW917519:PGW917536 PQS917519:PQS917536 QAO917519:QAO917536 QKK917519:QKK917536 QUG917519:QUG917536 REC917519:REC917536 RNY917519:RNY917536 RXU917519:RXU917536 SHQ917519:SHQ917536 SRM917519:SRM917536 TBI917519:TBI917536 TLE917519:TLE917536 TVA917519:TVA917536 UEW917519:UEW917536 UOS917519:UOS917536 UYO917519:UYO917536 VIK917519:VIK917536 VSG917519:VSG917536 WCC917519:WCC917536 WLY917519:WLY917536 WVU917519:WVU917536 M983055:M983072 JI983055:JI983072 TE983055:TE983072 ADA983055:ADA983072 AMW983055:AMW983072 AWS983055:AWS983072 BGO983055:BGO983072 BQK983055:BQK983072 CAG983055:CAG983072 CKC983055:CKC983072 CTY983055:CTY983072 DDU983055:DDU983072 DNQ983055:DNQ983072 DXM983055:DXM983072 EHI983055:EHI983072 ERE983055:ERE983072 FBA983055:FBA983072 FKW983055:FKW983072 FUS983055:FUS983072 GEO983055:GEO983072 GOK983055:GOK983072 GYG983055:GYG983072 HIC983055:HIC983072 HRY983055:HRY983072 IBU983055:IBU983072 ILQ983055:ILQ983072 IVM983055:IVM983072 JFI983055:JFI983072 JPE983055:JPE983072 JZA983055:JZA983072 KIW983055:KIW983072 KSS983055:KSS983072 LCO983055:LCO983072 LMK983055:LMK983072 LWG983055:LWG983072 MGC983055:MGC983072 MPY983055:MPY983072 MZU983055:MZU983072 NJQ983055:NJQ983072 NTM983055:NTM983072 ODI983055:ODI983072 ONE983055:ONE983072 OXA983055:OXA983072 PGW983055:PGW983072 PQS983055:PQS983072 QAO983055:QAO983072 QKK983055:QKK983072 QUG983055:QUG983072 REC983055:REC983072 RNY983055:RNY983072 RXU983055:RXU983072 SHQ983055:SHQ983072 SRM983055:SRM983072 TBI983055:TBI983072 TLE983055:TLE983072 TVA983055:TVA983072 UEW983055:UEW983072 UOS983055:UOS983072 UYO983055:UYO983072 VIK983055:VIK983072 VSG983055:VSG983072 WCC983055:WCC983072 WLY983055:WLY983072 M15:M32" xr:uid="{77BAD7CF-5BDB-4EDE-95A8-591746DB82F2}">
      <formula1>0</formula1>
      <formula2>150</formula2>
    </dataValidation>
    <dataValidation type="list" allowBlank="1" showInputMessage="1" showErrorMessage="1" errorTitle="ΛΑΘΟΣ ΚΑΤΑΧΩΡΗΣΗ" error="Δεν έχετε καταχωρήσει τον ορθό τύπο υπερωριών." promptTitle="ΚΩΔΙΚΑΣ ΤΥΠΟΥ ΥΠΕΡΩΡΙΩΝ" prompt="Καταχωρήστε τον Κώδικα Τύπου Υπερωριών που σας δόθηκε από τον Τομέα Μισθών για σκοπούς ορθής χρέωσης και παρουσίασης στις μηνιαίες αναλυτικές καταστάσεις υπερωριών." sqref="M10:N11 JI10:JJ11 TE10:TF11 ADA10:ADB11 AMW10:AMX11 AWS10:AWT11 BGO10:BGP11 BQK10:BQL11 CAG10:CAH11 CKC10:CKD11 CTY10:CTZ11 DDU10:DDV11 DNQ10:DNR11 DXM10:DXN11 EHI10:EHJ11 ERE10:ERF11 FBA10:FBB11 FKW10:FKX11 FUS10:FUT11 GEO10:GEP11 GOK10:GOL11 GYG10:GYH11 HIC10:HID11 HRY10:HRZ11 IBU10:IBV11 ILQ10:ILR11 IVM10:IVN11 JFI10:JFJ11 JPE10:JPF11 JZA10:JZB11 KIW10:KIX11 KSS10:KST11 LCO10:LCP11 LMK10:LML11 LWG10:LWH11 MGC10:MGD11 MPY10:MPZ11 MZU10:MZV11 NJQ10:NJR11 NTM10:NTN11 ODI10:ODJ11 ONE10:ONF11 OXA10:OXB11 PGW10:PGX11 PQS10:PQT11 QAO10:QAP11 QKK10:QKL11 QUG10:QUH11 REC10:RED11 RNY10:RNZ11 RXU10:RXV11 SHQ10:SHR11 SRM10:SRN11 TBI10:TBJ11 TLE10:TLF11 TVA10:TVB11 UEW10:UEX11 UOS10:UOT11 UYO10:UYP11 VIK10:VIL11 VSG10:VSH11 WCC10:WCD11 WLY10:WLZ11 WVU10:WVV11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xr:uid="{DD24CC59-21AC-49F3-AA90-EBE43C4D790C}">
      <formula1>$B$40:$B$2318</formula1>
    </dataValidation>
    <dataValidation type="decimal" errorStyle="information" allowBlank="1" showInputMessage="1" showErrorMessage="1" errorTitle="ΕΛΕΞΕΤΕ ΤΙΣ ΩΡΕΣ" error="Ο αριθμός των ωρών, είτε ξεπερνά τις 150 το μήνα είτε  είναι αρνητικός._x000a_Δεν πρέπει να καταχωρούνται αρνητικοί αριθμοί." promptTitle="ΩΡΕΣ ΕΡΓΑΣΙΑΣ 1 ΠΡΟΣ 1,5" prompt="Καταχωρήστε τον αριθμό των ωρών που εργάστηκε οι οποίες θα πληρωθούν με το &quot;Overtime Rate&quot; της κλίμακας πληρωμής μισθού._x000a_π.χ. εάν εργάστηκε δύο ώρες καταχωρήστε 2._x000a_π.χ. εάν εργάστηκε δύο ώρες και 15 λεπτά καταχωρήστε 2,25._x000a_(δηλ. 2 ώρες και 15/60 λεπτά)" sqref="WVV983055:WVV983072 JJ15:JJ32 TF15:TF32 ADB15:ADB32 AMX15:AMX32 AWT15:AWT32 BGP15:BGP32 BQL15:BQL32 CAH15:CAH32 CKD15:CKD32 CTZ15:CTZ32 DDV15:DDV32 DNR15:DNR32 DXN15:DXN32 EHJ15:EHJ32 ERF15:ERF32 FBB15:FBB32 FKX15:FKX32 FUT15:FUT32 GEP15:GEP32 GOL15:GOL32 GYH15:GYH32 HID15:HID32 HRZ15:HRZ32 IBV15:IBV32 ILR15:ILR32 IVN15:IVN32 JFJ15:JFJ32 JPF15:JPF32 JZB15:JZB32 KIX15:KIX32 KST15:KST32 LCP15:LCP32 LML15:LML32 LWH15:LWH32 MGD15:MGD32 MPZ15:MPZ32 MZV15:MZV32 NJR15:NJR32 NTN15:NTN32 ODJ15:ODJ32 ONF15:ONF32 OXB15:OXB32 PGX15:PGX32 PQT15:PQT32 QAP15:QAP32 QKL15:QKL32 QUH15:QUH32 RED15:RED32 RNZ15:RNZ32 RXV15:RXV32 SHR15:SHR32 SRN15:SRN32 TBJ15:TBJ32 TLF15:TLF32 TVB15:TVB32 UEX15:UEX32 UOT15:UOT32 UYP15:UYP32 VIL15:VIL32 VSH15:VSH32 WCD15:WCD32 WLZ15:WLZ32 WVV15:WVV32 N65551:N65568 JJ65551:JJ65568 TF65551:TF65568 ADB65551:ADB65568 AMX65551:AMX65568 AWT65551:AWT65568 BGP65551:BGP65568 BQL65551:BQL65568 CAH65551:CAH65568 CKD65551:CKD65568 CTZ65551:CTZ65568 DDV65551:DDV65568 DNR65551:DNR65568 DXN65551:DXN65568 EHJ65551:EHJ65568 ERF65551:ERF65568 FBB65551:FBB65568 FKX65551:FKX65568 FUT65551:FUT65568 GEP65551:GEP65568 GOL65551:GOL65568 GYH65551:GYH65568 HID65551:HID65568 HRZ65551:HRZ65568 IBV65551:IBV65568 ILR65551:ILR65568 IVN65551:IVN65568 JFJ65551:JFJ65568 JPF65551:JPF65568 JZB65551:JZB65568 KIX65551:KIX65568 KST65551:KST65568 LCP65551:LCP65568 LML65551:LML65568 LWH65551:LWH65568 MGD65551:MGD65568 MPZ65551:MPZ65568 MZV65551:MZV65568 NJR65551:NJR65568 NTN65551:NTN65568 ODJ65551:ODJ65568 ONF65551:ONF65568 OXB65551:OXB65568 PGX65551:PGX65568 PQT65551:PQT65568 QAP65551:QAP65568 QKL65551:QKL65568 QUH65551:QUH65568 RED65551:RED65568 RNZ65551:RNZ65568 RXV65551:RXV65568 SHR65551:SHR65568 SRN65551:SRN65568 TBJ65551:TBJ65568 TLF65551:TLF65568 TVB65551:TVB65568 UEX65551:UEX65568 UOT65551:UOT65568 UYP65551:UYP65568 VIL65551:VIL65568 VSH65551:VSH65568 WCD65551:WCD65568 WLZ65551:WLZ65568 WVV65551:WVV65568 N131087:N131104 JJ131087:JJ131104 TF131087:TF131104 ADB131087:ADB131104 AMX131087:AMX131104 AWT131087:AWT131104 BGP131087:BGP131104 BQL131087:BQL131104 CAH131087:CAH131104 CKD131087:CKD131104 CTZ131087:CTZ131104 DDV131087:DDV131104 DNR131087:DNR131104 DXN131087:DXN131104 EHJ131087:EHJ131104 ERF131087:ERF131104 FBB131087:FBB131104 FKX131087:FKX131104 FUT131087:FUT131104 GEP131087:GEP131104 GOL131087:GOL131104 GYH131087:GYH131104 HID131087:HID131104 HRZ131087:HRZ131104 IBV131087:IBV131104 ILR131087:ILR131104 IVN131087:IVN131104 JFJ131087:JFJ131104 JPF131087:JPF131104 JZB131087:JZB131104 KIX131087:KIX131104 KST131087:KST131104 LCP131087:LCP131104 LML131087:LML131104 LWH131087:LWH131104 MGD131087:MGD131104 MPZ131087:MPZ131104 MZV131087:MZV131104 NJR131087:NJR131104 NTN131087:NTN131104 ODJ131087:ODJ131104 ONF131087:ONF131104 OXB131087:OXB131104 PGX131087:PGX131104 PQT131087:PQT131104 QAP131087:QAP131104 QKL131087:QKL131104 QUH131087:QUH131104 RED131087:RED131104 RNZ131087:RNZ131104 RXV131087:RXV131104 SHR131087:SHR131104 SRN131087:SRN131104 TBJ131087:TBJ131104 TLF131087:TLF131104 TVB131087:TVB131104 UEX131087:UEX131104 UOT131087:UOT131104 UYP131087:UYP131104 VIL131087:VIL131104 VSH131087:VSH131104 WCD131087:WCD131104 WLZ131087:WLZ131104 WVV131087:WVV131104 N196623:N196640 JJ196623:JJ196640 TF196623:TF196640 ADB196623:ADB196640 AMX196623:AMX196640 AWT196623:AWT196640 BGP196623:BGP196640 BQL196623:BQL196640 CAH196623:CAH196640 CKD196623:CKD196640 CTZ196623:CTZ196640 DDV196623:DDV196640 DNR196623:DNR196640 DXN196623:DXN196640 EHJ196623:EHJ196640 ERF196623:ERF196640 FBB196623:FBB196640 FKX196623:FKX196640 FUT196623:FUT196640 GEP196623:GEP196640 GOL196623:GOL196640 GYH196623:GYH196640 HID196623:HID196640 HRZ196623:HRZ196640 IBV196623:IBV196640 ILR196623:ILR196640 IVN196623:IVN196640 JFJ196623:JFJ196640 JPF196623:JPF196640 JZB196623:JZB196640 KIX196623:KIX196640 KST196623:KST196640 LCP196623:LCP196640 LML196623:LML196640 LWH196623:LWH196640 MGD196623:MGD196640 MPZ196623:MPZ196640 MZV196623:MZV196640 NJR196623:NJR196640 NTN196623:NTN196640 ODJ196623:ODJ196640 ONF196623:ONF196640 OXB196623:OXB196640 PGX196623:PGX196640 PQT196623:PQT196640 QAP196623:QAP196640 QKL196623:QKL196640 QUH196623:QUH196640 RED196623:RED196640 RNZ196623:RNZ196640 RXV196623:RXV196640 SHR196623:SHR196640 SRN196623:SRN196640 TBJ196623:TBJ196640 TLF196623:TLF196640 TVB196623:TVB196640 UEX196623:UEX196640 UOT196623:UOT196640 UYP196623:UYP196640 VIL196623:VIL196640 VSH196623:VSH196640 WCD196623:WCD196640 WLZ196623:WLZ196640 WVV196623:WVV196640 N262159:N262176 JJ262159:JJ262176 TF262159:TF262176 ADB262159:ADB262176 AMX262159:AMX262176 AWT262159:AWT262176 BGP262159:BGP262176 BQL262159:BQL262176 CAH262159:CAH262176 CKD262159:CKD262176 CTZ262159:CTZ262176 DDV262159:DDV262176 DNR262159:DNR262176 DXN262159:DXN262176 EHJ262159:EHJ262176 ERF262159:ERF262176 FBB262159:FBB262176 FKX262159:FKX262176 FUT262159:FUT262176 GEP262159:GEP262176 GOL262159:GOL262176 GYH262159:GYH262176 HID262159:HID262176 HRZ262159:HRZ262176 IBV262159:IBV262176 ILR262159:ILR262176 IVN262159:IVN262176 JFJ262159:JFJ262176 JPF262159:JPF262176 JZB262159:JZB262176 KIX262159:KIX262176 KST262159:KST262176 LCP262159:LCP262176 LML262159:LML262176 LWH262159:LWH262176 MGD262159:MGD262176 MPZ262159:MPZ262176 MZV262159:MZV262176 NJR262159:NJR262176 NTN262159:NTN262176 ODJ262159:ODJ262176 ONF262159:ONF262176 OXB262159:OXB262176 PGX262159:PGX262176 PQT262159:PQT262176 QAP262159:QAP262176 QKL262159:QKL262176 QUH262159:QUH262176 RED262159:RED262176 RNZ262159:RNZ262176 RXV262159:RXV262176 SHR262159:SHR262176 SRN262159:SRN262176 TBJ262159:TBJ262176 TLF262159:TLF262176 TVB262159:TVB262176 UEX262159:UEX262176 UOT262159:UOT262176 UYP262159:UYP262176 VIL262159:VIL262176 VSH262159:VSH262176 WCD262159:WCD262176 WLZ262159:WLZ262176 WVV262159:WVV262176 N327695:N327712 JJ327695:JJ327712 TF327695:TF327712 ADB327695:ADB327712 AMX327695:AMX327712 AWT327695:AWT327712 BGP327695:BGP327712 BQL327695:BQL327712 CAH327695:CAH327712 CKD327695:CKD327712 CTZ327695:CTZ327712 DDV327695:DDV327712 DNR327695:DNR327712 DXN327695:DXN327712 EHJ327695:EHJ327712 ERF327695:ERF327712 FBB327695:FBB327712 FKX327695:FKX327712 FUT327695:FUT327712 GEP327695:GEP327712 GOL327695:GOL327712 GYH327695:GYH327712 HID327695:HID327712 HRZ327695:HRZ327712 IBV327695:IBV327712 ILR327695:ILR327712 IVN327695:IVN327712 JFJ327695:JFJ327712 JPF327695:JPF327712 JZB327695:JZB327712 KIX327695:KIX327712 KST327695:KST327712 LCP327695:LCP327712 LML327695:LML327712 LWH327695:LWH327712 MGD327695:MGD327712 MPZ327695:MPZ327712 MZV327695:MZV327712 NJR327695:NJR327712 NTN327695:NTN327712 ODJ327695:ODJ327712 ONF327695:ONF327712 OXB327695:OXB327712 PGX327695:PGX327712 PQT327695:PQT327712 QAP327695:QAP327712 QKL327695:QKL327712 QUH327695:QUH327712 RED327695:RED327712 RNZ327695:RNZ327712 RXV327695:RXV327712 SHR327695:SHR327712 SRN327695:SRN327712 TBJ327695:TBJ327712 TLF327695:TLF327712 TVB327695:TVB327712 UEX327695:UEX327712 UOT327695:UOT327712 UYP327695:UYP327712 VIL327695:VIL327712 VSH327695:VSH327712 WCD327695:WCD327712 WLZ327695:WLZ327712 WVV327695:WVV327712 N393231:N393248 JJ393231:JJ393248 TF393231:TF393248 ADB393231:ADB393248 AMX393231:AMX393248 AWT393231:AWT393248 BGP393231:BGP393248 BQL393231:BQL393248 CAH393231:CAH393248 CKD393231:CKD393248 CTZ393231:CTZ393248 DDV393231:DDV393248 DNR393231:DNR393248 DXN393231:DXN393248 EHJ393231:EHJ393248 ERF393231:ERF393248 FBB393231:FBB393248 FKX393231:FKX393248 FUT393231:FUT393248 GEP393231:GEP393248 GOL393231:GOL393248 GYH393231:GYH393248 HID393231:HID393248 HRZ393231:HRZ393248 IBV393231:IBV393248 ILR393231:ILR393248 IVN393231:IVN393248 JFJ393231:JFJ393248 JPF393231:JPF393248 JZB393231:JZB393248 KIX393231:KIX393248 KST393231:KST393248 LCP393231:LCP393248 LML393231:LML393248 LWH393231:LWH393248 MGD393231:MGD393248 MPZ393231:MPZ393248 MZV393231:MZV393248 NJR393231:NJR393248 NTN393231:NTN393248 ODJ393231:ODJ393248 ONF393231:ONF393248 OXB393231:OXB393248 PGX393231:PGX393248 PQT393231:PQT393248 QAP393231:QAP393248 QKL393231:QKL393248 QUH393231:QUH393248 RED393231:RED393248 RNZ393231:RNZ393248 RXV393231:RXV393248 SHR393231:SHR393248 SRN393231:SRN393248 TBJ393231:TBJ393248 TLF393231:TLF393248 TVB393231:TVB393248 UEX393231:UEX393248 UOT393231:UOT393248 UYP393231:UYP393248 VIL393231:VIL393248 VSH393231:VSH393248 WCD393231:WCD393248 WLZ393231:WLZ393248 WVV393231:WVV393248 N458767:N458784 JJ458767:JJ458784 TF458767:TF458784 ADB458767:ADB458784 AMX458767:AMX458784 AWT458767:AWT458784 BGP458767:BGP458784 BQL458767:BQL458784 CAH458767:CAH458784 CKD458767:CKD458784 CTZ458767:CTZ458784 DDV458767:DDV458784 DNR458767:DNR458784 DXN458767:DXN458784 EHJ458767:EHJ458784 ERF458767:ERF458784 FBB458767:FBB458784 FKX458767:FKX458784 FUT458767:FUT458784 GEP458767:GEP458784 GOL458767:GOL458784 GYH458767:GYH458784 HID458767:HID458784 HRZ458767:HRZ458784 IBV458767:IBV458784 ILR458767:ILR458784 IVN458767:IVN458784 JFJ458767:JFJ458784 JPF458767:JPF458784 JZB458767:JZB458784 KIX458767:KIX458784 KST458767:KST458784 LCP458767:LCP458784 LML458767:LML458784 LWH458767:LWH458784 MGD458767:MGD458784 MPZ458767:MPZ458784 MZV458767:MZV458784 NJR458767:NJR458784 NTN458767:NTN458784 ODJ458767:ODJ458784 ONF458767:ONF458784 OXB458767:OXB458784 PGX458767:PGX458784 PQT458767:PQT458784 QAP458767:QAP458784 QKL458767:QKL458784 QUH458767:QUH458784 RED458767:RED458784 RNZ458767:RNZ458784 RXV458767:RXV458784 SHR458767:SHR458784 SRN458767:SRN458784 TBJ458767:TBJ458784 TLF458767:TLF458784 TVB458767:TVB458784 UEX458767:UEX458784 UOT458767:UOT458784 UYP458767:UYP458784 VIL458767:VIL458784 VSH458767:VSH458784 WCD458767:WCD458784 WLZ458767:WLZ458784 WVV458767:WVV458784 N524303:N524320 JJ524303:JJ524320 TF524303:TF524320 ADB524303:ADB524320 AMX524303:AMX524320 AWT524303:AWT524320 BGP524303:BGP524320 BQL524303:BQL524320 CAH524303:CAH524320 CKD524303:CKD524320 CTZ524303:CTZ524320 DDV524303:DDV524320 DNR524303:DNR524320 DXN524303:DXN524320 EHJ524303:EHJ524320 ERF524303:ERF524320 FBB524303:FBB524320 FKX524303:FKX524320 FUT524303:FUT524320 GEP524303:GEP524320 GOL524303:GOL524320 GYH524303:GYH524320 HID524303:HID524320 HRZ524303:HRZ524320 IBV524303:IBV524320 ILR524303:ILR524320 IVN524303:IVN524320 JFJ524303:JFJ524320 JPF524303:JPF524320 JZB524303:JZB524320 KIX524303:KIX524320 KST524303:KST524320 LCP524303:LCP524320 LML524303:LML524320 LWH524303:LWH524320 MGD524303:MGD524320 MPZ524303:MPZ524320 MZV524303:MZV524320 NJR524303:NJR524320 NTN524303:NTN524320 ODJ524303:ODJ524320 ONF524303:ONF524320 OXB524303:OXB524320 PGX524303:PGX524320 PQT524303:PQT524320 QAP524303:QAP524320 QKL524303:QKL524320 QUH524303:QUH524320 RED524303:RED524320 RNZ524303:RNZ524320 RXV524303:RXV524320 SHR524303:SHR524320 SRN524303:SRN524320 TBJ524303:TBJ524320 TLF524303:TLF524320 TVB524303:TVB524320 UEX524303:UEX524320 UOT524303:UOT524320 UYP524303:UYP524320 VIL524303:VIL524320 VSH524303:VSH524320 WCD524303:WCD524320 WLZ524303:WLZ524320 WVV524303:WVV524320 N589839:N589856 JJ589839:JJ589856 TF589839:TF589856 ADB589839:ADB589856 AMX589839:AMX589856 AWT589839:AWT589856 BGP589839:BGP589856 BQL589839:BQL589856 CAH589839:CAH589856 CKD589839:CKD589856 CTZ589839:CTZ589856 DDV589839:DDV589856 DNR589839:DNR589856 DXN589839:DXN589856 EHJ589839:EHJ589856 ERF589839:ERF589856 FBB589839:FBB589856 FKX589839:FKX589856 FUT589839:FUT589856 GEP589839:GEP589856 GOL589839:GOL589856 GYH589839:GYH589856 HID589839:HID589856 HRZ589839:HRZ589856 IBV589839:IBV589856 ILR589839:ILR589856 IVN589839:IVN589856 JFJ589839:JFJ589856 JPF589839:JPF589856 JZB589839:JZB589856 KIX589839:KIX589856 KST589839:KST589856 LCP589839:LCP589856 LML589839:LML589856 LWH589839:LWH589856 MGD589839:MGD589856 MPZ589839:MPZ589856 MZV589839:MZV589856 NJR589839:NJR589856 NTN589839:NTN589856 ODJ589839:ODJ589856 ONF589839:ONF589856 OXB589839:OXB589856 PGX589839:PGX589856 PQT589839:PQT589856 QAP589839:QAP589856 QKL589839:QKL589856 QUH589839:QUH589856 RED589839:RED589856 RNZ589839:RNZ589856 RXV589839:RXV589856 SHR589839:SHR589856 SRN589839:SRN589856 TBJ589839:TBJ589856 TLF589839:TLF589856 TVB589839:TVB589856 UEX589839:UEX589856 UOT589839:UOT589856 UYP589839:UYP589856 VIL589839:VIL589856 VSH589839:VSH589856 WCD589839:WCD589856 WLZ589839:WLZ589856 WVV589839:WVV589856 N655375:N655392 JJ655375:JJ655392 TF655375:TF655392 ADB655375:ADB655392 AMX655375:AMX655392 AWT655375:AWT655392 BGP655375:BGP655392 BQL655375:BQL655392 CAH655375:CAH655392 CKD655375:CKD655392 CTZ655375:CTZ655392 DDV655375:DDV655392 DNR655375:DNR655392 DXN655375:DXN655392 EHJ655375:EHJ655392 ERF655375:ERF655392 FBB655375:FBB655392 FKX655375:FKX655392 FUT655375:FUT655392 GEP655375:GEP655392 GOL655375:GOL655392 GYH655375:GYH655392 HID655375:HID655392 HRZ655375:HRZ655392 IBV655375:IBV655392 ILR655375:ILR655392 IVN655375:IVN655392 JFJ655375:JFJ655392 JPF655375:JPF655392 JZB655375:JZB655392 KIX655375:KIX655392 KST655375:KST655392 LCP655375:LCP655392 LML655375:LML655392 LWH655375:LWH655392 MGD655375:MGD655392 MPZ655375:MPZ655392 MZV655375:MZV655392 NJR655375:NJR655392 NTN655375:NTN655392 ODJ655375:ODJ655392 ONF655375:ONF655392 OXB655375:OXB655392 PGX655375:PGX655392 PQT655375:PQT655392 QAP655375:QAP655392 QKL655375:QKL655392 QUH655375:QUH655392 RED655375:RED655392 RNZ655375:RNZ655392 RXV655375:RXV655392 SHR655375:SHR655392 SRN655375:SRN655392 TBJ655375:TBJ655392 TLF655375:TLF655392 TVB655375:TVB655392 UEX655375:UEX655392 UOT655375:UOT655392 UYP655375:UYP655392 VIL655375:VIL655392 VSH655375:VSH655392 WCD655375:WCD655392 WLZ655375:WLZ655392 WVV655375:WVV655392 N720911:N720928 JJ720911:JJ720928 TF720911:TF720928 ADB720911:ADB720928 AMX720911:AMX720928 AWT720911:AWT720928 BGP720911:BGP720928 BQL720911:BQL720928 CAH720911:CAH720928 CKD720911:CKD720928 CTZ720911:CTZ720928 DDV720911:DDV720928 DNR720911:DNR720928 DXN720911:DXN720928 EHJ720911:EHJ720928 ERF720911:ERF720928 FBB720911:FBB720928 FKX720911:FKX720928 FUT720911:FUT720928 GEP720911:GEP720928 GOL720911:GOL720928 GYH720911:GYH720928 HID720911:HID720928 HRZ720911:HRZ720928 IBV720911:IBV720928 ILR720911:ILR720928 IVN720911:IVN720928 JFJ720911:JFJ720928 JPF720911:JPF720928 JZB720911:JZB720928 KIX720911:KIX720928 KST720911:KST720928 LCP720911:LCP720928 LML720911:LML720928 LWH720911:LWH720928 MGD720911:MGD720928 MPZ720911:MPZ720928 MZV720911:MZV720928 NJR720911:NJR720928 NTN720911:NTN720928 ODJ720911:ODJ720928 ONF720911:ONF720928 OXB720911:OXB720928 PGX720911:PGX720928 PQT720911:PQT720928 QAP720911:QAP720928 QKL720911:QKL720928 QUH720911:QUH720928 RED720911:RED720928 RNZ720911:RNZ720928 RXV720911:RXV720928 SHR720911:SHR720928 SRN720911:SRN720928 TBJ720911:TBJ720928 TLF720911:TLF720928 TVB720911:TVB720928 UEX720911:UEX720928 UOT720911:UOT720928 UYP720911:UYP720928 VIL720911:VIL720928 VSH720911:VSH720928 WCD720911:WCD720928 WLZ720911:WLZ720928 WVV720911:WVV720928 N786447:N786464 JJ786447:JJ786464 TF786447:TF786464 ADB786447:ADB786464 AMX786447:AMX786464 AWT786447:AWT786464 BGP786447:BGP786464 BQL786447:BQL786464 CAH786447:CAH786464 CKD786447:CKD786464 CTZ786447:CTZ786464 DDV786447:DDV786464 DNR786447:DNR786464 DXN786447:DXN786464 EHJ786447:EHJ786464 ERF786447:ERF786464 FBB786447:FBB786464 FKX786447:FKX786464 FUT786447:FUT786464 GEP786447:GEP786464 GOL786447:GOL786464 GYH786447:GYH786464 HID786447:HID786464 HRZ786447:HRZ786464 IBV786447:IBV786464 ILR786447:ILR786464 IVN786447:IVN786464 JFJ786447:JFJ786464 JPF786447:JPF786464 JZB786447:JZB786464 KIX786447:KIX786464 KST786447:KST786464 LCP786447:LCP786464 LML786447:LML786464 LWH786447:LWH786464 MGD786447:MGD786464 MPZ786447:MPZ786464 MZV786447:MZV786464 NJR786447:NJR786464 NTN786447:NTN786464 ODJ786447:ODJ786464 ONF786447:ONF786464 OXB786447:OXB786464 PGX786447:PGX786464 PQT786447:PQT786464 QAP786447:QAP786464 QKL786447:QKL786464 QUH786447:QUH786464 RED786447:RED786464 RNZ786447:RNZ786464 RXV786447:RXV786464 SHR786447:SHR786464 SRN786447:SRN786464 TBJ786447:TBJ786464 TLF786447:TLF786464 TVB786447:TVB786464 UEX786447:UEX786464 UOT786447:UOT786464 UYP786447:UYP786464 VIL786447:VIL786464 VSH786447:VSH786464 WCD786447:WCD786464 WLZ786447:WLZ786464 WVV786447:WVV786464 N851983:N852000 JJ851983:JJ852000 TF851983:TF852000 ADB851983:ADB852000 AMX851983:AMX852000 AWT851983:AWT852000 BGP851983:BGP852000 BQL851983:BQL852000 CAH851983:CAH852000 CKD851983:CKD852000 CTZ851983:CTZ852000 DDV851983:DDV852000 DNR851983:DNR852000 DXN851983:DXN852000 EHJ851983:EHJ852000 ERF851983:ERF852000 FBB851983:FBB852000 FKX851983:FKX852000 FUT851983:FUT852000 GEP851983:GEP852000 GOL851983:GOL852000 GYH851983:GYH852000 HID851983:HID852000 HRZ851983:HRZ852000 IBV851983:IBV852000 ILR851983:ILR852000 IVN851983:IVN852000 JFJ851983:JFJ852000 JPF851983:JPF852000 JZB851983:JZB852000 KIX851983:KIX852000 KST851983:KST852000 LCP851983:LCP852000 LML851983:LML852000 LWH851983:LWH852000 MGD851983:MGD852000 MPZ851983:MPZ852000 MZV851983:MZV852000 NJR851983:NJR852000 NTN851983:NTN852000 ODJ851983:ODJ852000 ONF851983:ONF852000 OXB851983:OXB852000 PGX851983:PGX852000 PQT851983:PQT852000 QAP851983:QAP852000 QKL851983:QKL852000 QUH851983:QUH852000 RED851983:RED852000 RNZ851983:RNZ852000 RXV851983:RXV852000 SHR851983:SHR852000 SRN851983:SRN852000 TBJ851983:TBJ852000 TLF851983:TLF852000 TVB851983:TVB852000 UEX851983:UEX852000 UOT851983:UOT852000 UYP851983:UYP852000 VIL851983:VIL852000 VSH851983:VSH852000 WCD851983:WCD852000 WLZ851983:WLZ852000 WVV851983:WVV852000 N917519:N917536 JJ917519:JJ917536 TF917519:TF917536 ADB917519:ADB917536 AMX917519:AMX917536 AWT917519:AWT917536 BGP917519:BGP917536 BQL917519:BQL917536 CAH917519:CAH917536 CKD917519:CKD917536 CTZ917519:CTZ917536 DDV917519:DDV917536 DNR917519:DNR917536 DXN917519:DXN917536 EHJ917519:EHJ917536 ERF917519:ERF917536 FBB917519:FBB917536 FKX917519:FKX917536 FUT917519:FUT917536 GEP917519:GEP917536 GOL917519:GOL917536 GYH917519:GYH917536 HID917519:HID917536 HRZ917519:HRZ917536 IBV917519:IBV917536 ILR917519:ILR917536 IVN917519:IVN917536 JFJ917519:JFJ917536 JPF917519:JPF917536 JZB917519:JZB917536 KIX917519:KIX917536 KST917519:KST917536 LCP917519:LCP917536 LML917519:LML917536 LWH917519:LWH917536 MGD917519:MGD917536 MPZ917519:MPZ917536 MZV917519:MZV917536 NJR917519:NJR917536 NTN917519:NTN917536 ODJ917519:ODJ917536 ONF917519:ONF917536 OXB917519:OXB917536 PGX917519:PGX917536 PQT917519:PQT917536 QAP917519:QAP917536 QKL917519:QKL917536 QUH917519:QUH917536 RED917519:RED917536 RNZ917519:RNZ917536 RXV917519:RXV917536 SHR917519:SHR917536 SRN917519:SRN917536 TBJ917519:TBJ917536 TLF917519:TLF917536 TVB917519:TVB917536 UEX917519:UEX917536 UOT917519:UOT917536 UYP917519:UYP917536 VIL917519:VIL917536 VSH917519:VSH917536 WCD917519:WCD917536 WLZ917519:WLZ917536 WVV917519:WVV917536 N983055:N983072 JJ983055:JJ983072 TF983055:TF983072 ADB983055:ADB983072 AMX983055:AMX983072 AWT983055:AWT983072 BGP983055:BGP983072 BQL983055:BQL983072 CAH983055:CAH983072 CKD983055:CKD983072 CTZ983055:CTZ983072 DDV983055:DDV983072 DNR983055:DNR983072 DXN983055:DXN983072 EHJ983055:EHJ983072 ERF983055:ERF983072 FBB983055:FBB983072 FKX983055:FKX983072 FUT983055:FUT983072 GEP983055:GEP983072 GOL983055:GOL983072 GYH983055:GYH983072 HID983055:HID983072 HRZ983055:HRZ983072 IBV983055:IBV983072 ILR983055:ILR983072 IVN983055:IVN983072 JFJ983055:JFJ983072 JPF983055:JPF983072 JZB983055:JZB983072 KIX983055:KIX983072 KST983055:KST983072 LCP983055:LCP983072 LML983055:LML983072 LWH983055:LWH983072 MGD983055:MGD983072 MPZ983055:MPZ983072 MZV983055:MZV983072 NJR983055:NJR983072 NTN983055:NTN983072 ODJ983055:ODJ983072 ONF983055:ONF983072 OXB983055:OXB983072 PGX983055:PGX983072 PQT983055:PQT983072 QAP983055:QAP983072 QKL983055:QKL983072 QUH983055:QUH983072 RED983055:RED983072 RNZ983055:RNZ983072 RXV983055:RXV983072 SHR983055:SHR983072 SRN983055:SRN983072 TBJ983055:TBJ983072 TLF983055:TLF983072 TVB983055:TVB983072 UEX983055:UEX983072 UOT983055:UOT983072 UYP983055:UYP983072 VIL983055:VIL983072 VSH983055:VSH983072 WCD983055:WCD983072 WLZ983055:WLZ983072 N15:N32" xr:uid="{325730CB-9E8C-4B98-93E8-368AB540D8C2}">
      <formula1>0</formula1>
      <formula2>150</formula2>
    </dataValidation>
    <dataValidation type="decimal" allowBlank="1" showInputMessage="1" showErrorMessage="1" errorTitle="ΕΛΕΞΕΤΕ ΤΟ ΠΟΣΟ" error="Το ποσό, είτε ξεπερνά τα €9.999 είτε  είναι αρνητικό._x000a_Αν το ποσό ξεπερνά τα €9.999 χρησιμοποιείστε 2η γραμμή με άλλη ημερομηνία στον ίδιο μήνα." promptTitle=" ΠΟΣΟ ΚΑΤ' ΑΠΟΚΟΠΗ" prompt="Καταχωρήστε το ποσό που πρέπει να πληρωθεί ανεξάρτητα από την κλίμακα του υπαλλήλου." sqref="WVW983055:WVW983072 JK15:JK32 TG15:TG32 ADC15:ADC32 AMY15:AMY32 AWU15:AWU32 BGQ15:BGQ32 BQM15:BQM32 CAI15:CAI32 CKE15:CKE32 CUA15:CUA32 DDW15:DDW32 DNS15:DNS32 DXO15:DXO32 EHK15:EHK32 ERG15:ERG32 FBC15:FBC32 FKY15:FKY32 FUU15:FUU32 GEQ15:GEQ32 GOM15:GOM32 GYI15:GYI32 HIE15:HIE32 HSA15:HSA32 IBW15:IBW32 ILS15:ILS32 IVO15:IVO32 JFK15:JFK32 JPG15:JPG32 JZC15:JZC32 KIY15:KIY32 KSU15:KSU32 LCQ15:LCQ32 LMM15:LMM32 LWI15:LWI32 MGE15:MGE32 MQA15:MQA32 MZW15:MZW32 NJS15:NJS32 NTO15:NTO32 ODK15:ODK32 ONG15:ONG32 OXC15:OXC32 PGY15:PGY32 PQU15:PQU32 QAQ15:QAQ32 QKM15:QKM32 QUI15:QUI32 REE15:REE32 ROA15:ROA32 RXW15:RXW32 SHS15:SHS32 SRO15:SRO32 TBK15:TBK32 TLG15:TLG32 TVC15:TVC32 UEY15:UEY32 UOU15:UOU32 UYQ15:UYQ32 VIM15:VIM32 VSI15:VSI32 WCE15:WCE32 WMA15:WMA32 WVW15:WVW32 O65551:O65568 JK65551:JK65568 TG65551:TG65568 ADC65551:ADC65568 AMY65551:AMY65568 AWU65551:AWU65568 BGQ65551:BGQ65568 BQM65551:BQM65568 CAI65551:CAI65568 CKE65551:CKE65568 CUA65551:CUA65568 DDW65551:DDW65568 DNS65551:DNS65568 DXO65551:DXO65568 EHK65551:EHK65568 ERG65551:ERG65568 FBC65551:FBC65568 FKY65551:FKY65568 FUU65551:FUU65568 GEQ65551:GEQ65568 GOM65551:GOM65568 GYI65551:GYI65568 HIE65551:HIE65568 HSA65551:HSA65568 IBW65551:IBW65568 ILS65551:ILS65568 IVO65551:IVO65568 JFK65551:JFK65568 JPG65551:JPG65568 JZC65551:JZC65568 KIY65551:KIY65568 KSU65551:KSU65568 LCQ65551:LCQ65568 LMM65551:LMM65568 LWI65551:LWI65568 MGE65551:MGE65568 MQA65551:MQA65568 MZW65551:MZW65568 NJS65551:NJS65568 NTO65551:NTO65568 ODK65551:ODK65568 ONG65551:ONG65568 OXC65551:OXC65568 PGY65551:PGY65568 PQU65551:PQU65568 QAQ65551:QAQ65568 QKM65551:QKM65568 QUI65551:QUI65568 REE65551:REE65568 ROA65551:ROA65568 RXW65551:RXW65568 SHS65551:SHS65568 SRO65551:SRO65568 TBK65551:TBK65568 TLG65551:TLG65568 TVC65551:TVC65568 UEY65551:UEY65568 UOU65551:UOU65568 UYQ65551:UYQ65568 VIM65551:VIM65568 VSI65551:VSI65568 WCE65551:WCE65568 WMA65551:WMA65568 WVW65551:WVW65568 O131087:O131104 JK131087:JK131104 TG131087:TG131104 ADC131087:ADC131104 AMY131087:AMY131104 AWU131087:AWU131104 BGQ131087:BGQ131104 BQM131087:BQM131104 CAI131087:CAI131104 CKE131087:CKE131104 CUA131087:CUA131104 DDW131087:DDW131104 DNS131087:DNS131104 DXO131087:DXO131104 EHK131087:EHK131104 ERG131087:ERG131104 FBC131087:FBC131104 FKY131087:FKY131104 FUU131087:FUU131104 GEQ131087:GEQ131104 GOM131087:GOM131104 GYI131087:GYI131104 HIE131087:HIE131104 HSA131087:HSA131104 IBW131087:IBW131104 ILS131087:ILS131104 IVO131087:IVO131104 JFK131087:JFK131104 JPG131087:JPG131104 JZC131087:JZC131104 KIY131087:KIY131104 KSU131087:KSU131104 LCQ131087:LCQ131104 LMM131087:LMM131104 LWI131087:LWI131104 MGE131087:MGE131104 MQA131087:MQA131104 MZW131087:MZW131104 NJS131087:NJS131104 NTO131087:NTO131104 ODK131087:ODK131104 ONG131087:ONG131104 OXC131087:OXC131104 PGY131087:PGY131104 PQU131087:PQU131104 QAQ131087:QAQ131104 QKM131087:QKM131104 QUI131087:QUI131104 REE131087:REE131104 ROA131087:ROA131104 RXW131087:RXW131104 SHS131087:SHS131104 SRO131087:SRO131104 TBK131087:TBK131104 TLG131087:TLG131104 TVC131087:TVC131104 UEY131087:UEY131104 UOU131087:UOU131104 UYQ131087:UYQ131104 VIM131087:VIM131104 VSI131087:VSI131104 WCE131087:WCE131104 WMA131087:WMA131104 WVW131087:WVW131104 O196623:O196640 JK196623:JK196640 TG196623:TG196640 ADC196623:ADC196640 AMY196623:AMY196640 AWU196623:AWU196640 BGQ196623:BGQ196640 BQM196623:BQM196640 CAI196623:CAI196640 CKE196623:CKE196640 CUA196623:CUA196640 DDW196623:DDW196640 DNS196623:DNS196640 DXO196623:DXO196640 EHK196623:EHK196640 ERG196623:ERG196640 FBC196623:FBC196640 FKY196623:FKY196640 FUU196623:FUU196640 GEQ196623:GEQ196640 GOM196623:GOM196640 GYI196623:GYI196640 HIE196623:HIE196640 HSA196623:HSA196640 IBW196623:IBW196640 ILS196623:ILS196640 IVO196623:IVO196640 JFK196623:JFK196640 JPG196623:JPG196640 JZC196623:JZC196640 KIY196623:KIY196640 KSU196623:KSU196640 LCQ196623:LCQ196640 LMM196623:LMM196640 LWI196623:LWI196640 MGE196623:MGE196640 MQA196623:MQA196640 MZW196623:MZW196640 NJS196623:NJS196640 NTO196623:NTO196640 ODK196623:ODK196640 ONG196623:ONG196640 OXC196623:OXC196640 PGY196623:PGY196640 PQU196623:PQU196640 QAQ196623:QAQ196640 QKM196623:QKM196640 QUI196623:QUI196640 REE196623:REE196640 ROA196623:ROA196640 RXW196623:RXW196640 SHS196623:SHS196640 SRO196623:SRO196640 TBK196623:TBK196640 TLG196623:TLG196640 TVC196623:TVC196640 UEY196623:UEY196640 UOU196623:UOU196640 UYQ196623:UYQ196640 VIM196623:VIM196640 VSI196623:VSI196640 WCE196623:WCE196640 WMA196623:WMA196640 WVW196623:WVW196640 O262159:O262176 JK262159:JK262176 TG262159:TG262176 ADC262159:ADC262176 AMY262159:AMY262176 AWU262159:AWU262176 BGQ262159:BGQ262176 BQM262159:BQM262176 CAI262159:CAI262176 CKE262159:CKE262176 CUA262159:CUA262176 DDW262159:DDW262176 DNS262159:DNS262176 DXO262159:DXO262176 EHK262159:EHK262176 ERG262159:ERG262176 FBC262159:FBC262176 FKY262159:FKY262176 FUU262159:FUU262176 GEQ262159:GEQ262176 GOM262159:GOM262176 GYI262159:GYI262176 HIE262159:HIE262176 HSA262159:HSA262176 IBW262159:IBW262176 ILS262159:ILS262176 IVO262159:IVO262176 JFK262159:JFK262176 JPG262159:JPG262176 JZC262159:JZC262176 KIY262159:KIY262176 KSU262159:KSU262176 LCQ262159:LCQ262176 LMM262159:LMM262176 LWI262159:LWI262176 MGE262159:MGE262176 MQA262159:MQA262176 MZW262159:MZW262176 NJS262159:NJS262176 NTO262159:NTO262176 ODK262159:ODK262176 ONG262159:ONG262176 OXC262159:OXC262176 PGY262159:PGY262176 PQU262159:PQU262176 QAQ262159:QAQ262176 QKM262159:QKM262176 QUI262159:QUI262176 REE262159:REE262176 ROA262159:ROA262176 RXW262159:RXW262176 SHS262159:SHS262176 SRO262159:SRO262176 TBK262159:TBK262176 TLG262159:TLG262176 TVC262159:TVC262176 UEY262159:UEY262176 UOU262159:UOU262176 UYQ262159:UYQ262176 VIM262159:VIM262176 VSI262159:VSI262176 WCE262159:WCE262176 WMA262159:WMA262176 WVW262159:WVW262176 O327695:O327712 JK327695:JK327712 TG327695:TG327712 ADC327695:ADC327712 AMY327695:AMY327712 AWU327695:AWU327712 BGQ327695:BGQ327712 BQM327695:BQM327712 CAI327695:CAI327712 CKE327695:CKE327712 CUA327695:CUA327712 DDW327695:DDW327712 DNS327695:DNS327712 DXO327695:DXO327712 EHK327695:EHK327712 ERG327695:ERG327712 FBC327695:FBC327712 FKY327695:FKY327712 FUU327695:FUU327712 GEQ327695:GEQ327712 GOM327695:GOM327712 GYI327695:GYI327712 HIE327695:HIE327712 HSA327695:HSA327712 IBW327695:IBW327712 ILS327695:ILS327712 IVO327695:IVO327712 JFK327695:JFK327712 JPG327695:JPG327712 JZC327695:JZC327712 KIY327695:KIY327712 KSU327695:KSU327712 LCQ327695:LCQ327712 LMM327695:LMM327712 LWI327695:LWI327712 MGE327695:MGE327712 MQA327695:MQA327712 MZW327695:MZW327712 NJS327695:NJS327712 NTO327695:NTO327712 ODK327695:ODK327712 ONG327695:ONG327712 OXC327695:OXC327712 PGY327695:PGY327712 PQU327695:PQU327712 QAQ327695:QAQ327712 QKM327695:QKM327712 QUI327695:QUI327712 REE327695:REE327712 ROA327695:ROA327712 RXW327695:RXW327712 SHS327695:SHS327712 SRO327695:SRO327712 TBK327695:TBK327712 TLG327695:TLG327712 TVC327695:TVC327712 UEY327695:UEY327712 UOU327695:UOU327712 UYQ327695:UYQ327712 VIM327695:VIM327712 VSI327695:VSI327712 WCE327695:WCE327712 WMA327695:WMA327712 WVW327695:WVW327712 O393231:O393248 JK393231:JK393248 TG393231:TG393248 ADC393231:ADC393248 AMY393231:AMY393248 AWU393231:AWU393248 BGQ393231:BGQ393248 BQM393231:BQM393248 CAI393231:CAI393248 CKE393231:CKE393248 CUA393231:CUA393248 DDW393231:DDW393248 DNS393231:DNS393248 DXO393231:DXO393248 EHK393231:EHK393248 ERG393231:ERG393248 FBC393231:FBC393248 FKY393231:FKY393248 FUU393231:FUU393248 GEQ393231:GEQ393248 GOM393231:GOM393248 GYI393231:GYI393248 HIE393231:HIE393248 HSA393231:HSA393248 IBW393231:IBW393248 ILS393231:ILS393248 IVO393231:IVO393248 JFK393231:JFK393248 JPG393231:JPG393248 JZC393231:JZC393248 KIY393231:KIY393248 KSU393231:KSU393248 LCQ393231:LCQ393248 LMM393231:LMM393248 LWI393231:LWI393248 MGE393231:MGE393248 MQA393231:MQA393248 MZW393231:MZW393248 NJS393231:NJS393248 NTO393231:NTO393248 ODK393231:ODK393248 ONG393231:ONG393248 OXC393231:OXC393248 PGY393231:PGY393248 PQU393231:PQU393248 QAQ393231:QAQ393248 QKM393231:QKM393248 QUI393231:QUI393248 REE393231:REE393248 ROA393231:ROA393248 RXW393231:RXW393248 SHS393231:SHS393248 SRO393231:SRO393248 TBK393231:TBK393248 TLG393231:TLG393248 TVC393231:TVC393248 UEY393231:UEY393248 UOU393231:UOU393248 UYQ393231:UYQ393248 VIM393231:VIM393248 VSI393231:VSI393248 WCE393231:WCE393248 WMA393231:WMA393248 WVW393231:WVW393248 O458767:O458784 JK458767:JK458784 TG458767:TG458784 ADC458767:ADC458784 AMY458767:AMY458784 AWU458767:AWU458784 BGQ458767:BGQ458784 BQM458767:BQM458784 CAI458767:CAI458784 CKE458767:CKE458784 CUA458767:CUA458784 DDW458767:DDW458784 DNS458767:DNS458784 DXO458767:DXO458784 EHK458767:EHK458784 ERG458767:ERG458784 FBC458767:FBC458784 FKY458767:FKY458784 FUU458767:FUU458784 GEQ458767:GEQ458784 GOM458767:GOM458784 GYI458767:GYI458784 HIE458767:HIE458784 HSA458767:HSA458784 IBW458767:IBW458784 ILS458767:ILS458784 IVO458767:IVO458784 JFK458767:JFK458784 JPG458767:JPG458784 JZC458767:JZC458784 KIY458767:KIY458784 KSU458767:KSU458784 LCQ458767:LCQ458784 LMM458767:LMM458784 LWI458767:LWI458784 MGE458767:MGE458784 MQA458767:MQA458784 MZW458767:MZW458784 NJS458767:NJS458784 NTO458767:NTO458784 ODK458767:ODK458784 ONG458767:ONG458784 OXC458767:OXC458784 PGY458767:PGY458784 PQU458767:PQU458784 QAQ458767:QAQ458784 QKM458767:QKM458784 QUI458767:QUI458784 REE458767:REE458784 ROA458767:ROA458784 RXW458767:RXW458784 SHS458767:SHS458784 SRO458767:SRO458784 TBK458767:TBK458784 TLG458767:TLG458784 TVC458767:TVC458784 UEY458767:UEY458784 UOU458767:UOU458784 UYQ458767:UYQ458784 VIM458767:VIM458784 VSI458767:VSI458784 WCE458767:WCE458784 WMA458767:WMA458784 WVW458767:WVW458784 O524303:O524320 JK524303:JK524320 TG524303:TG524320 ADC524303:ADC524320 AMY524303:AMY524320 AWU524303:AWU524320 BGQ524303:BGQ524320 BQM524303:BQM524320 CAI524303:CAI524320 CKE524303:CKE524320 CUA524303:CUA524320 DDW524303:DDW524320 DNS524303:DNS524320 DXO524303:DXO524320 EHK524303:EHK524320 ERG524303:ERG524320 FBC524303:FBC524320 FKY524303:FKY524320 FUU524303:FUU524320 GEQ524303:GEQ524320 GOM524303:GOM524320 GYI524303:GYI524320 HIE524303:HIE524320 HSA524303:HSA524320 IBW524303:IBW524320 ILS524303:ILS524320 IVO524303:IVO524320 JFK524303:JFK524320 JPG524303:JPG524320 JZC524303:JZC524320 KIY524303:KIY524320 KSU524303:KSU524320 LCQ524303:LCQ524320 LMM524303:LMM524320 LWI524303:LWI524320 MGE524303:MGE524320 MQA524303:MQA524320 MZW524303:MZW524320 NJS524303:NJS524320 NTO524303:NTO524320 ODK524303:ODK524320 ONG524303:ONG524320 OXC524303:OXC524320 PGY524303:PGY524320 PQU524303:PQU524320 QAQ524303:QAQ524320 QKM524303:QKM524320 QUI524303:QUI524320 REE524303:REE524320 ROA524303:ROA524320 RXW524303:RXW524320 SHS524303:SHS524320 SRO524303:SRO524320 TBK524303:TBK524320 TLG524303:TLG524320 TVC524303:TVC524320 UEY524303:UEY524320 UOU524303:UOU524320 UYQ524303:UYQ524320 VIM524303:VIM524320 VSI524303:VSI524320 WCE524303:WCE524320 WMA524303:WMA524320 WVW524303:WVW524320 O589839:O589856 JK589839:JK589856 TG589839:TG589856 ADC589839:ADC589856 AMY589839:AMY589856 AWU589839:AWU589856 BGQ589839:BGQ589856 BQM589839:BQM589856 CAI589839:CAI589856 CKE589839:CKE589856 CUA589839:CUA589856 DDW589839:DDW589856 DNS589839:DNS589856 DXO589839:DXO589856 EHK589839:EHK589856 ERG589839:ERG589856 FBC589839:FBC589856 FKY589839:FKY589856 FUU589839:FUU589856 GEQ589839:GEQ589856 GOM589839:GOM589856 GYI589839:GYI589856 HIE589839:HIE589856 HSA589839:HSA589856 IBW589839:IBW589856 ILS589839:ILS589856 IVO589839:IVO589856 JFK589839:JFK589856 JPG589839:JPG589856 JZC589839:JZC589856 KIY589839:KIY589856 KSU589839:KSU589856 LCQ589839:LCQ589856 LMM589839:LMM589856 LWI589839:LWI589856 MGE589839:MGE589856 MQA589839:MQA589856 MZW589839:MZW589856 NJS589839:NJS589856 NTO589839:NTO589856 ODK589839:ODK589856 ONG589839:ONG589856 OXC589839:OXC589856 PGY589839:PGY589856 PQU589839:PQU589856 QAQ589839:QAQ589856 QKM589839:QKM589856 QUI589839:QUI589856 REE589839:REE589856 ROA589839:ROA589856 RXW589839:RXW589856 SHS589839:SHS589856 SRO589839:SRO589856 TBK589839:TBK589856 TLG589839:TLG589856 TVC589839:TVC589856 UEY589839:UEY589856 UOU589839:UOU589856 UYQ589839:UYQ589856 VIM589839:VIM589856 VSI589839:VSI589856 WCE589839:WCE589856 WMA589839:WMA589856 WVW589839:WVW589856 O655375:O655392 JK655375:JK655392 TG655375:TG655392 ADC655375:ADC655392 AMY655375:AMY655392 AWU655375:AWU655392 BGQ655375:BGQ655392 BQM655375:BQM655392 CAI655375:CAI655392 CKE655375:CKE655392 CUA655375:CUA655392 DDW655375:DDW655392 DNS655375:DNS655392 DXO655375:DXO655392 EHK655375:EHK655392 ERG655375:ERG655392 FBC655375:FBC655392 FKY655375:FKY655392 FUU655375:FUU655392 GEQ655375:GEQ655392 GOM655375:GOM655392 GYI655375:GYI655392 HIE655375:HIE655392 HSA655375:HSA655392 IBW655375:IBW655392 ILS655375:ILS655392 IVO655375:IVO655392 JFK655375:JFK655392 JPG655375:JPG655392 JZC655375:JZC655392 KIY655375:KIY655392 KSU655375:KSU655392 LCQ655375:LCQ655392 LMM655375:LMM655392 LWI655375:LWI655392 MGE655375:MGE655392 MQA655375:MQA655392 MZW655375:MZW655392 NJS655375:NJS655392 NTO655375:NTO655392 ODK655375:ODK655392 ONG655375:ONG655392 OXC655375:OXC655392 PGY655375:PGY655392 PQU655375:PQU655392 QAQ655375:QAQ655392 QKM655375:QKM655392 QUI655375:QUI655392 REE655375:REE655392 ROA655375:ROA655392 RXW655375:RXW655392 SHS655375:SHS655392 SRO655375:SRO655392 TBK655375:TBK655392 TLG655375:TLG655392 TVC655375:TVC655392 UEY655375:UEY655392 UOU655375:UOU655392 UYQ655375:UYQ655392 VIM655375:VIM655392 VSI655375:VSI655392 WCE655375:WCE655392 WMA655375:WMA655392 WVW655375:WVW655392 O720911:O720928 JK720911:JK720928 TG720911:TG720928 ADC720911:ADC720928 AMY720911:AMY720928 AWU720911:AWU720928 BGQ720911:BGQ720928 BQM720911:BQM720928 CAI720911:CAI720928 CKE720911:CKE720928 CUA720911:CUA720928 DDW720911:DDW720928 DNS720911:DNS720928 DXO720911:DXO720928 EHK720911:EHK720928 ERG720911:ERG720928 FBC720911:FBC720928 FKY720911:FKY720928 FUU720911:FUU720928 GEQ720911:GEQ720928 GOM720911:GOM720928 GYI720911:GYI720928 HIE720911:HIE720928 HSA720911:HSA720928 IBW720911:IBW720928 ILS720911:ILS720928 IVO720911:IVO720928 JFK720911:JFK720928 JPG720911:JPG720928 JZC720911:JZC720928 KIY720911:KIY720928 KSU720911:KSU720928 LCQ720911:LCQ720928 LMM720911:LMM720928 LWI720911:LWI720928 MGE720911:MGE720928 MQA720911:MQA720928 MZW720911:MZW720928 NJS720911:NJS720928 NTO720911:NTO720928 ODK720911:ODK720928 ONG720911:ONG720928 OXC720911:OXC720928 PGY720911:PGY720928 PQU720911:PQU720928 QAQ720911:QAQ720928 QKM720911:QKM720928 QUI720911:QUI720928 REE720911:REE720928 ROA720911:ROA720928 RXW720911:RXW720928 SHS720911:SHS720928 SRO720911:SRO720928 TBK720911:TBK720928 TLG720911:TLG720928 TVC720911:TVC720928 UEY720911:UEY720928 UOU720911:UOU720928 UYQ720911:UYQ720928 VIM720911:VIM720928 VSI720911:VSI720928 WCE720911:WCE720928 WMA720911:WMA720928 WVW720911:WVW720928 O786447:O786464 JK786447:JK786464 TG786447:TG786464 ADC786447:ADC786464 AMY786447:AMY786464 AWU786447:AWU786464 BGQ786447:BGQ786464 BQM786447:BQM786464 CAI786447:CAI786464 CKE786447:CKE786464 CUA786447:CUA786464 DDW786447:DDW786464 DNS786447:DNS786464 DXO786447:DXO786464 EHK786447:EHK786464 ERG786447:ERG786464 FBC786447:FBC786464 FKY786447:FKY786464 FUU786447:FUU786464 GEQ786447:GEQ786464 GOM786447:GOM786464 GYI786447:GYI786464 HIE786447:HIE786464 HSA786447:HSA786464 IBW786447:IBW786464 ILS786447:ILS786464 IVO786447:IVO786464 JFK786447:JFK786464 JPG786447:JPG786464 JZC786447:JZC786464 KIY786447:KIY786464 KSU786447:KSU786464 LCQ786447:LCQ786464 LMM786447:LMM786464 LWI786447:LWI786464 MGE786447:MGE786464 MQA786447:MQA786464 MZW786447:MZW786464 NJS786447:NJS786464 NTO786447:NTO786464 ODK786447:ODK786464 ONG786447:ONG786464 OXC786447:OXC786464 PGY786447:PGY786464 PQU786447:PQU786464 QAQ786447:QAQ786464 QKM786447:QKM786464 QUI786447:QUI786464 REE786447:REE786464 ROA786447:ROA786464 RXW786447:RXW786464 SHS786447:SHS786464 SRO786447:SRO786464 TBK786447:TBK786464 TLG786447:TLG786464 TVC786447:TVC786464 UEY786447:UEY786464 UOU786447:UOU786464 UYQ786447:UYQ786464 VIM786447:VIM786464 VSI786447:VSI786464 WCE786447:WCE786464 WMA786447:WMA786464 WVW786447:WVW786464 O851983:O852000 JK851983:JK852000 TG851983:TG852000 ADC851983:ADC852000 AMY851983:AMY852000 AWU851983:AWU852000 BGQ851983:BGQ852000 BQM851983:BQM852000 CAI851983:CAI852000 CKE851983:CKE852000 CUA851983:CUA852000 DDW851983:DDW852000 DNS851983:DNS852000 DXO851983:DXO852000 EHK851983:EHK852000 ERG851983:ERG852000 FBC851983:FBC852000 FKY851983:FKY852000 FUU851983:FUU852000 GEQ851983:GEQ852000 GOM851983:GOM852000 GYI851983:GYI852000 HIE851983:HIE852000 HSA851983:HSA852000 IBW851983:IBW852000 ILS851983:ILS852000 IVO851983:IVO852000 JFK851983:JFK852000 JPG851983:JPG852000 JZC851983:JZC852000 KIY851983:KIY852000 KSU851983:KSU852000 LCQ851983:LCQ852000 LMM851983:LMM852000 LWI851983:LWI852000 MGE851983:MGE852000 MQA851983:MQA852000 MZW851983:MZW852000 NJS851983:NJS852000 NTO851983:NTO852000 ODK851983:ODK852000 ONG851983:ONG852000 OXC851983:OXC852000 PGY851983:PGY852000 PQU851983:PQU852000 QAQ851983:QAQ852000 QKM851983:QKM852000 QUI851983:QUI852000 REE851983:REE852000 ROA851983:ROA852000 RXW851983:RXW852000 SHS851983:SHS852000 SRO851983:SRO852000 TBK851983:TBK852000 TLG851983:TLG852000 TVC851983:TVC852000 UEY851983:UEY852000 UOU851983:UOU852000 UYQ851983:UYQ852000 VIM851983:VIM852000 VSI851983:VSI852000 WCE851983:WCE852000 WMA851983:WMA852000 WVW851983:WVW852000 O917519:O917536 JK917519:JK917536 TG917519:TG917536 ADC917519:ADC917536 AMY917519:AMY917536 AWU917519:AWU917536 BGQ917519:BGQ917536 BQM917519:BQM917536 CAI917519:CAI917536 CKE917519:CKE917536 CUA917519:CUA917536 DDW917519:DDW917536 DNS917519:DNS917536 DXO917519:DXO917536 EHK917519:EHK917536 ERG917519:ERG917536 FBC917519:FBC917536 FKY917519:FKY917536 FUU917519:FUU917536 GEQ917519:GEQ917536 GOM917519:GOM917536 GYI917519:GYI917536 HIE917519:HIE917536 HSA917519:HSA917536 IBW917519:IBW917536 ILS917519:ILS917536 IVO917519:IVO917536 JFK917519:JFK917536 JPG917519:JPG917536 JZC917519:JZC917536 KIY917519:KIY917536 KSU917519:KSU917536 LCQ917519:LCQ917536 LMM917519:LMM917536 LWI917519:LWI917536 MGE917519:MGE917536 MQA917519:MQA917536 MZW917519:MZW917536 NJS917519:NJS917536 NTO917519:NTO917536 ODK917519:ODK917536 ONG917519:ONG917536 OXC917519:OXC917536 PGY917519:PGY917536 PQU917519:PQU917536 QAQ917519:QAQ917536 QKM917519:QKM917536 QUI917519:QUI917536 REE917519:REE917536 ROA917519:ROA917536 RXW917519:RXW917536 SHS917519:SHS917536 SRO917519:SRO917536 TBK917519:TBK917536 TLG917519:TLG917536 TVC917519:TVC917536 UEY917519:UEY917536 UOU917519:UOU917536 UYQ917519:UYQ917536 VIM917519:VIM917536 VSI917519:VSI917536 WCE917519:WCE917536 WMA917519:WMA917536 WVW917519:WVW917536 O983055:O983072 JK983055:JK983072 TG983055:TG983072 ADC983055:ADC983072 AMY983055:AMY983072 AWU983055:AWU983072 BGQ983055:BGQ983072 BQM983055:BQM983072 CAI983055:CAI983072 CKE983055:CKE983072 CUA983055:CUA983072 DDW983055:DDW983072 DNS983055:DNS983072 DXO983055:DXO983072 EHK983055:EHK983072 ERG983055:ERG983072 FBC983055:FBC983072 FKY983055:FKY983072 FUU983055:FUU983072 GEQ983055:GEQ983072 GOM983055:GOM983072 GYI983055:GYI983072 HIE983055:HIE983072 HSA983055:HSA983072 IBW983055:IBW983072 ILS983055:ILS983072 IVO983055:IVO983072 JFK983055:JFK983072 JPG983055:JPG983072 JZC983055:JZC983072 KIY983055:KIY983072 KSU983055:KSU983072 LCQ983055:LCQ983072 LMM983055:LMM983072 LWI983055:LWI983072 MGE983055:MGE983072 MQA983055:MQA983072 MZW983055:MZW983072 NJS983055:NJS983072 NTO983055:NTO983072 ODK983055:ODK983072 ONG983055:ONG983072 OXC983055:OXC983072 PGY983055:PGY983072 PQU983055:PQU983072 QAQ983055:QAQ983072 QKM983055:QKM983072 QUI983055:QUI983072 REE983055:REE983072 ROA983055:ROA983072 RXW983055:RXW983072 SHS983055:SHS983072 SRO983055:SRO983072 TBK983055:TBK983072 TLG983055:TLG983072 TVC983055:TVC983072 UEY983055:UEY983072 UOU983055:UOU983072 UYQ983055:UYQ983072 VIM983055:VIM983072 VSI983055:VSI983072 WCE983055:WCE983072 WMA983055:WMA983072 O15:O32" xr:uid="{C8D17C2F-DD58-4779-8794-AED290ADB11E}">
      <formula1>0</formula1>
      <formula2>9999</formula2>
    </dataValidation>
    <dataValidation type="list" allowBlank="1" showInputMessage="1" showErrorMessage="1" errorTitle="ΠΡΟΣΟΧΗ ΛΑΘΟΣ ΚΛΙΜΑΚΑ" error="Επιλέξετε την κλίμακα από τη λίστα" promptTitle="ΚΛΙΜΑΚΑ ΠΛΗΡΩΜΗΣ ΥΠΕΡΩΡΙΩΝ" prompt="Να συμπληρώνεται ΜΟΝΟ στις περιπτώσεις που η υπερωριακή απασχόληση θα πληρωθεί σε χαμηλότερη κλίμακα από την υφιστάμενη κλίμακα του υπαλλήλου." sqref="WVS983055:WVS983072 JG15:JG32 TC15:TC32 ACY15:ACY32 AMU15:AMU32 AWQ15:AWQ32 BGM15:BGM32 BQI15:BQI32 CAE15:CAE32 CKA15:CKA32 CTW15:CTW32 DDS15:DDS32 DNO15:DNO32 DXK15:DXK32 EHG15:EHG32 ERC15:ERC32 FAY15:FAY32 FKU15:FKU32 FUQ15:FUQ32 GEM15:GEM32 GOI15:GOI32 GYE15:GYE32 HIA15:HIA32 HRW15:HRW32 IBS15:IBS32 ILO15:ILO32 IVK15:IVK32 JFG15:JFG32 JPC15:JPC32 JYY15:JYY32 KIU15:KIU32 KSQ15:KSQ32 LCM15:LCM32 LMI15:LMI32 LWE15:LWE32 MGA15:MGA32 MPW15:MPW32 MZS15:MZS32 NJO15:NJO32 NTK15:NTK32 ODG15:ODG32 ONC15:ONC32 OWY15:OWY32 PGU15:PGU32 PQQ15:PQQ32 QAM15:QAM32 QKI15:QKI32 QUE15:QUE32 REA15:REA32 RNW15:RNW32 RXS15:RXS32 SHO15:SHO32 SRK15:SRK32 TBG15:TBG32 TLC15:TLC32 TUY15:TUY32 UEU15:UEU32 UOQ15:UOQ32 UYM15:UYM32 VII15:VII32 VSE15:VSE32 WCA15:WCA32 WLW15:WLW32 WVS15:WVS32 K65551:K65568 JG65551:JG65568 TC65551:TC65568 ACY65551:ACY65568 AMU65551:AMU65568 AWQ65551:AWQ65568 BGM65551:BGM65568 BQI65551:BQI65568 CAE65551:CAE65568 CKA65551:CKA65568 CTW65551:CTW65568 DDS65551:DDS65568 DNO65551:DNO65568 DXK65551:DXK65568 EHG65551:EHG65568 ERC65551:ERC65568 FAY65551:FAY65568 FKU65551:FKU65568 FUQ65551:FUQ65568 GEM65551:GEM65568 GOI65551:GOI65568 GYE65551:GYE65568 HIA65551:HIA65568 HRW65551:HRW65568 IBS65551:IBS65568 ILO65551:ILO65568 IVK65551:IVK65568 JFG65551:JFG65568 JPC65551:JPC65568 JYY65551:JYY65568 KIU65551:KIU65568 KSQ65551:KSQ65568 LCM65551:LCM65568 LMI65551:LMI65568 LWE65551:LWE65568 MGA65551:MGA65568 MPW65551:MPW65568 MZS65551:MZS65568 NJO65551:NJO65568 NTK65551:NTK65568 ODG65551:ODG65568 ONC65551:ONC65568 OWY65551:OWY65568 PGU65551:PGU65568 PQQ65551:PQQ65568 QAM65551:QAM65568 QKI65551:QKI65568 QUE65551:QUE65568 REA65551:REA65568 RNW65551:RNW65568 RXS65551:RXS65568 SHO65551:SHO65568 SRK65551:SRK65568 TBG65551:TBG65568 TLC65551:TLC65568 TUY65551:TUY65568 UEU65551:UEU65568 UOQ65551:UOQ65568 UYM65551:UYM65568 VII65551:VII65568 VSE65551:VSE65568 WCA65551:WCA65568 WLW65551:WLW65568 WVS65551:WVS65568 K131087:K131104 JG131087:JG131104 TC131087:TC131104 ACY131087:ACY131104 AMU131087:AMU131104 AWQ131087:AWQ131104 BGM131087:BGM131104 BQI131087:BQI131104 CAE131087:CAE131104 CKA131087:CKA131104 CTW131087:CTW131104 DDS131087:DDS131104 DNO131087:DNO131104 DXK131087:DXK131104 EHG131087:EHG131104 ERC131087:ERC131104 FAY131087:FAY131104 FKU131087:FKU131104 FUQ131087:FUQ131104 GEM131087:GEM131104 GOI131087:GOI131104 GYE131087:GYE131104 HIA131087:HIA131104 HRW131087:HRW131104 IBS131087:IBS131104 ILO131087:ILO131104 IVK131087:IVK131104 JFG131087:JFG131104 JPC131087:JPC131104 JYY131087:JYY131104 KIU131087:KIU131104 KSQ131087:KSQ131104 LCM131087:LCM131104 LMI131087:LMI131104 LWE131087:LWE131104 MGA131087:MGA131104 MPW131087:MPW131104 MZS131087:MZS131104 NJO131087:NJO131104 NTK131087:NTK131104 ODG131087:ODG131104 ONC131087:ONC131104 OWY131087:OWY131104 PGU131087:PGU131104 PQQ131087:PQQ131104 QAM131087:QAM131104 QKI131087:QKI131104 QUE131087:QUE131104 REA131087:REA131104 RNW131087:RNW131104 RXS131087:RXS131104 SHO131087:SHO131104 SRK131087:SRK131104 TBG131087:TBG131104 TLC131087:TLC131104 TUY131087:TUY131104 UEU131087:UEU131104 UOQ131087:UOQ131104 UYM131087:UYM131104 VII131087:VII131104 VSE131087:VSE131104 WCA131087:WCA131104 WLW131087:WLW131104 WVS131087:WVS131104 K196623:K196640 JG196623:JG196640 TC196623:TC196640 ACY196623:ACY196640 AMU196623:AMU196640 AWQ196623:AWQ196640 BGM196623:BGM196640 BQI196623:BQI196640 CAE196623:CAE196640 CKA196623:CKA196640 CTW196623:CTW196640 DDS196623:DDS196640 DNO196623:DNO196640 DXK196623:DXK196640 EHG196623:EHG196640 ERC196623:ERC196640 FAY196623:FAY196640 FKU196623:FKU196640 FUQ196623:FUQ196640 GEM196623:GEM196640 GOI196623:GOI196640 GYE196623:GYE196640 HIA196623:HIA196640 HRW196623:HRW196640 IBS196623:IBS196640 ILO196623:ILO196640 IVK196623:IVK196640 JFG196623:JFG196640 JPC196623:JPC196640 JYY196623:JYY196640 KIU196623:KIU196640 KSQ196623:KSQ196640 LCM196623:LCM196640 LMI196623:LMI196640 LWE196623:LWE196640 MGA196623:MGA196640 MPW196623:MPW196640 MZS196623:MZS196640 NJO196623:NJO196640 NTK196623:NTK196640 ODG196623:ODG196640 ONC196623:ONC196640 OWY196623:OWY196640 PGU196623:PGU196640 PQQ196623:PQQ196640 QAM196623:QAM196640 QKI196623:QKI196640 QUE196623:QUE196640 REA196623:REA196640 RNW196623:RNW196640 RXS196623:RXS196640 SHO196623:SHO196640 SRK196623:SRK196640 TBG196623:TBG196640 TLC196623:TLC196640 TUY196623:TUY196640 UEU196623:UEU196640 UOQ196623:UOQ196640 UYM196623:UYM196640 VII196623:VII196640 VSE196623:VSE196640 WCA196623:WCA196640 WLW196623:WLW196640 WVS196623:WVS196640 K262159:K262176 JG262159:JG262176 TC262159:TC262176 ACY262159:ACY262176 AMU262159:AMU262176 AWQ262159:AWQ262176 BGM262159:BGM262176 BQI262159:BQI262176 CAE262159:CAE262176 CKA262159:CKA262176 CTW262159:CTW262176 DDS262159:DDS262176 DNO262159:DNO262176 DXK262159:DXK262176 EHG262159:EHG262176 ERC262159:ERC262176 FAY262159:FAY262176 FKU262159:FKU262176 FUQ262159:FUQ262176 GEM262159:GEM262176 GOI262159:GOI262176 GYE262159:GYE262176 HIA262159:HIA262176 HRW262159:HRW262176 IBS262159:IBS262176 ILO262159:ILO262176 IVK262159:IVK262176 JFG262159:JFG262176 JPC262159:JPC262176 JYY262159:JYY262176 KIU262159:KIU262176 KSQ262159:KSQ262176 LCM262159:LCM262176 LMI262159:LMI262176 LWE262159:LWE262176 MGA262159:MGA262176 MPW262159:MPW262176 MZS262159:MZS262176 NJO262159:NJO262176 NTK262159:NTK262176 ODG262159:ODG262176 ONC262159:ONC262176 OWY262159:OWY262176 PGU262159:PGU262176 PQQ262159:PQQ262176 QAM262159:QAM262176 QKI262159:QKI262176 QUE262159:QUE262176 REA262159:REA262176 RNW262159:RNW262176 RXS262159:RXS262176 SHO262159:SHO262176 SRK262159:SRK262176 TBG262159:TBG262176 TLC262159:TLC262176 TUY262159:TUY262176 UEU262159:UEU262176 UOQ262159:UOQ262176 UYM262159:UYM262176 VII262159:VII262176 VSE262159:VSE262176 WCA262159:WCA262176 WLW262159:WLW262176 WVS262159:WVS262176 K327695:K327712 JG327695:JG327712 TC327695:TC327712 ACY327695:ACY327712 AMU327695:AMU327712 AWQ327695:AWQ327712 BGM327695:BGM327712 BQI327695:BQI327712 CAE327695:CAE327712 CKA327695:CKA327712 CTW327695:CTW327712 DDS327695:DDS327712 DNO327695:DNO327712 DXK327695:DXK327712 EHG327695:EHG327712 ERC327695:ERC327712 FAY327695:FAY327712 FKU327695:FKU327712 FUQ327695:FUQ327712 GEM327695:GEM327712 GOI327695:GOI327712 GYE327695:GYE327712 HIA327695:HIA327712 HRW327695:HRW327712 IBS327695:IBS327712 ILO327695:ILO327712 IVK327695:IVK327712 JFG327695:JFG327712 JPC327695:JPC327712 JYY327695:JYY327712 KIU327695:KIU327712 KSQ327695:KSQ327712 LCM327695:LCM327712 LMI327695:LMI327712 LWE327695:LWE327712 MGA327695:MGA327712 MPW327695:MPW327712 MZS327695:MZS327712 NJO327695:NJO327712 NTK327695:NTK327712 ODG327695:ODG327712 ONC327695:ONC327712 OWY327695:OWY327712 PGU327695:PGU327712 PQQ327695:PQQ327712 QAM327695:QAM327712 QKI327695:QKI327712 QUE327695:QUE327712 REA327695:REA327712 RNW327695:RNW327712 RXS327695:RXS327712 SHO327695:SHO327712 SRK327695:SRK327712 TBG327695:TBG327712 TLC327695:TLC327712 TUY327695:TUY327712 UEU327695:UEU327712 UOQ327695:UOQ327712 UYM327695:UYM327712 VII327695:VII327712 VSE327695:VSE327712 WCA327695:WCA327712 WLW327695:WLW327712 WVS327695:WVS327712 K393231:K393248 JG393231:JG393248 TC393231:TC393248 ACY393231:ACY393248 AMU393231:AMU393248 AWQ393231:AWQ393248 BGM393231:BGM393248 BQI393231:BQI393248 CAE393231:CAE393248 CKA393231:CKA393248 CTW393231:CTW393248 DDS393231:DDS393248 DNO393231:DNO393248 DXK393231:DXK393248 EHG393231:EHG393248 ERC393231:ERC393248 FAY393231:FAY393248 FKU393231:FKU393248 FUQ393231:FUQ393248 GEM393231:GEM393248 GOI393231:GOI393248 GYE393231:GYE393248 HIA393231:HIA393248 HRW393231:HRW393248 IBS393231:IBS393248 ILO393231:ILO393248 IVK393231:IVK393248 JFG393231:JFG393248 JPC393231:JPC393248 JYY393231:JYY393248 KIU393231:KIU393248 KSQ393231:KSQ393248 LCM393231:LCM393248 LMI393231:LMI393248 LWE393231:LWE393248 MGA393231:MGA393248 MPW393231:MPW393248 MZS393231:MZS393248 NJO393231:NJO393248 NTK393231:NTK393248 ODG393231:ODG393248 ONC393231:ONC393248 OWY393231:OWY393248 PGU393231:PGU393248 PQQ393231:PQQ393248 QAM393231:QAM393248 QKI393231:QKI393248 QUE393231:QUE393248 REA393231:REA393248 RNW393231:RNW393248 RXS393231:RXS393248 SHO393231:SHO393248 SRK393231:SRK393248 TBG393231:TBG393248 TLC393231:TLC393248 TUY393231:TUY393248 UEU393231:UEU393248 UOQ393231:UOQ393248 UYM393231:UYM393248 VII393231:VII393248 VSE393231:VSE393248 WCA393231:WCA393248 WLW393231:WLW393248 WVS393231:WVS393248 K458767:K458784 JG458767:JG458784 TC458767:TC458784 ACY458767:ACY458784 AMU458767:AMU458784 AWQ458767:AWQ458784 BGM458767:BGM458784 BQI458767:BQI458784 CAE458767:CAE458784 CKA458767:CKA458784 CTW458767:CTW458784 DDS458767:DDS458784 DNO458767:DNO458784 DXK458767:DXK458784 EHG458767:EHG458784 ERC458767:ERC458784 FAY458767:FAY458784 FKU458767:FKU458784 FUQ458767:FUQ458784 GEM458767:GEM458784 GOI458767:GOI458784 GYE458767:GYE458784 HIA458767:HIA458784 HRW458767:HRW458784 IBS458767:IBS458784 ILO458767:ILO458784 IVK458767:IVK458784 JFG458767:JFG458784 JPC458767:JPC458784 JYY458767:JYY458784 KIU458767:KIU458784 KSQ458767:KSQ458784 LCM458767:LCM458784 LMI458767:LMI458784 LWE458767:LWE458784 MGA458767:MGA458784 MPW458767:MPW458784 MZS458767:MZS458784 NJO458767:NJO458784 NTK458767:NTK458784 ODG458767:ODG458784 ONC458767:ONC458784 OWY458767:OWY458784 PGU458767:PGU458784 PQQ458767:PQQ458784 QAM458767:QAM458784 QKI458767:QKI458784 QUE458767:QUE458784 REA458767:REA458784 RNW458767:RNW458784 RXS458767:RXS458784 SHO458767:SHO458784 SRK458767:SRK458784 TBG458767:TBG458784 TLC458767:TLC458784 TUY458767:TUY458784 UEU458767:UEU458784 UOQ458767:UOQ458784 UYM458767:UYM458784 VII458767:VII458784 VSE458767:VSE458784 WCA458767:WCA458784 WLW458767:WLW458784 WVS458767:WVS458784 K524303:K524320 JG524303:JG524320 TC524303:TC524320 ACY524303:ACY524320 AMU524303:AMU524320 AWQ524303:AWQ524320 BGM524303:BGM524320 BQI524303:BQI524320 CAE524303:CAE524320 CKA524303:CKA524320 CTW524303:CTW524320 DDS524303:DDS524320 DNO524303:DNO524320 DXK524303:DXK524320 EHG524303:EHG524320 ERC524303:ERC524320 FAY524303:FAY524320 FKU524303:FKU524320 FUQ524303:FUQ524320 GEM524303:GEM524320 GOI524303:GOI524320 GYE524303:GYE524320 HIA524303:HIA524320 HRW524303:HRW524320 IBS524303:IBS524320 ILO524303:ILO524320 IVK524303:IVK524320 JFG524303:JFG524320 JPC524303:JPC524320 JYY524303:JYY524320 KIU524303:KIU524320 KSQ524303:KSQ524320 LCM524303:LCM524320 LMI524303:LMI524320 LWE524303:LWE524320 MGA524303:MGA524320 MPW524303:MPW524320 MZS524303:MZS524320 NJO524303:NJO524320 NTK524303:NTK524320 ODG524303:ODG524320 ONC524303:ONC524320 OWY524303:OWY524320 PGU524303:PGU524320 PQQ524303:PQQ524320 QAM524303:QAM524320 QKI524303:QKI524320 QUE524303:QUE524320 REA524303:REA524320 RNW524303:RNW524320 RXS524303:RXS524320 SHO524303:SHO524320 SRK524303:SRK524320 TBG524303:TBG524320 TLC524303:TLC524320 TUY524303:TUY524320 UEU524303:UEU524320 UOQ524303:UOQ524320 UYM524303:UYM524320 VII524303:VII524320 VSE524303:VSE524320 WCA524303:WCA524320 WLW524303:WLW524320 WVS524303:WVS524320 K589839:K589856 JG589839:JG589856 TC589839:TC589856 ACY589839:ACY589856 AMU589839:AMU589856 AWQ589839:AWQ589856 BGM589839:BGM589856 BQI589839:BQI589856 CAE589839:CAE589856 CKA589839:CKA589856 CTW589839:CTW589856 DDS589839:DDS589856 DNO589839:DNO589856 DXK589839:DXK589856 EHG589839:EHG589856 ERC589839:ERC589856 FAY589839:FAY589856 FKU589839:FKU589856 FUQ589839:FUQ589856 GEM589839:GEM589856 GOI589839:GOI589856 GYE589839:GYE589856 HIA589839:HIA589856 HRW589839:HRW589856 IBS589839:IBS589856 ILO589839:ILO589856 IVK589839:IVK589856 JFG589839:JFG589856 JPC589839:JPC589856 JYY589839:JYY589856 KIU589839:KIU589856 KSQ589839:KSQ589856 LCM589839:LCM589856 LMI589839:LMI589856 LWE589839:LWE589856 MGA589839:MGA589856 MPW589839:MPW589856 MZS589839:MZS589856 NJO589839:NJO589856 NTK589839:NTK589856 ODG589839:ODG589856 ONC589839:ONC589856 OWY589839:OWY589856 PGU589839:PGU589856 PQQ589839:PQQ589856 QAM589839:QAM589856 QKI589839:QKI589856 QUE589839:QUE589856 REA589839:REA589856 RNW589839:RNW589856 RXS589839:RXS589856 SHO589839:SHO589856 SRK589839:SRK589856 TBG589839:TBG589856 TLC589839:TLC589856 TUY589839:TUY589856 UEU589839:UEU589856 UOQ589839:UOQ589856 UYM589839:UYM589856 VII589839:VII589856 VSE589839:VSE589856 WCA589839:WCA589856 WLW589839:WLW589856 WVS589839:WVS589856 K655375:K655392 JG655375:JG655392 TC655375:TC655392 ACY655375:ACY655392 AMU655375:AMU655392 AWQ655375:AWQ655392 BGM655375:BGM655392 BQI655375:BQI655392 CAE655375:CAE655392 CKA655375:CKA655392 CTW655375:CTW655392 DDS655375:DDS655392 DNO655375:DNO655392 DXK655375:DXK655392 EHG655375:EHG655392 ERC655375:ERC655392 FAY655375:FAY655392 FKU655375:FKU655392 FUQ655375:FUQ655392 GEM655375:GEM655392 GOI655375:GOI655392 GYE655375:GYE655392 HIA655375:HIA655392 HRW655375:HRW655392 IBS655375:IBS655392 ILO655375:ILO655392 IVK655375:IVK655392 JFG655375:JFG655392 JPC655375:JPC655392 JYY655375:JYY655392 KIU655375:KIU655392 KSQ655375:KSQ655392 LCM655375:LCM655392 LMI655375:LMI655392 LWE655375:LWE655392 MGA655375:MGA655392 MPW655375:MPW655392 MZS655375:MZS655392 NJO655375:NJO655392 NTK655375:NTK655392 ODG655375:ODG655392 ONC655375:ONC655392 OWY655375:OWY655392 PGU655375:PGU655392 PQQ655375:PQQ655392 QAM655375:QAM655392 QKI655375:QKI655392 QUE655375:QUE655392 REA655375:REA655392 RNW655375:RNW655392 RXS655375:RXS655392 SHO655375:SHO655392 SRK655375:SRK655392 TBG655375:TBG655392 TLC655375:TLC655392 TUY655375:TUY655392 UEU655375:UEU655392 UOQ655375:UOQ655392 UYM655375:UYM655392 VII655375:VII655392 VSE655375:VSE655392 WCA655375:WCA655392 WLW655375:WLW655392 WVS655375:WVS655392 K720911:K720928 JG720911:JG720928 TC720911:TC720928 ACY720911:ACY720928 AMU720911:AMU720928 AWQ720911:AWQ720928 BGM720911:BGM720928 BQI720911:BQI720928 CAE720911:CAE720928 CKA720911:CKA720928 CTW720911:CTW720928 DDS720911:DDS720928 DNO720911:DNO720928 DXK720911:DXK720928 EHG720911:EHG720928 ERC720911:ERC720928 FAY720911:FAY720928 FKU720911:FKU720928 FUQ720911:FUQ720928 GEM720911:GEM720928 GOI720911:GOI720928 GYE720911:GYE720928 HIA720911:HIA720928 HRW720911:HRW720928 IBS720911:IBS720928 ILO720911:ILO720928 IVK720911:IVK720928 JFG720911:JFG720928 JPC720911:JPC720928 JYY720911:JYY720928 KIU720911:KIU720928 KSQ720911:KSQ720928 LCM720911:LCM720928 LMI720911:LMI720928 LWE720911:LWE720928 MGA720911:MGA720928 MPW720911:MPW720928 MZS720911:MZS720928 NJO720911:NJO720928 NTK720911:NTK720928 ODG720911:ODG720928 ONC720911:ONC720928 OWY720911:OWY720928 PGU720911:PGU720928 PQQ720911:PQQ720928 QAM720911:QAM720928 QKI720911:QKI720928 QUE720911:QUE720928 REA720911:REA720928 RNW720911:RNW720928 RXS720911:RXS720928 SHO720911:SHO720928 SRK720911:SRK720928 TBG720911:TBG720928 TLC720911:TLC720928 TUY720911:TUY720928 UEU720911:UEU720928 UOQ720911:UOQ720928 UYM720911:UYM720928 VII720911:VII720928 VSE720911:VSE720928 WCA720911:WCA720928 WLW720911:WLW720928 WVS720911:WVS720928 K786447:K786464 JG786447:JG786464 TC786447:TC786464 ACY786447:ACY786464 AMU786447:AMU786464 AWQ786447:AWQ786464 BGM786447:BGM786464 BQI786447:BQI786464 CAE786447:CAE786464 CKA786447:CKA786464 CTW786447:CTW786464 DDS786447:DDS786464 DNO786447:DNO786464 DXK786447:DXK786464 EHG786447:EHG786464 ERC786447:ERC786464 FAY786447:FAY786464 FKU786447:FKU786464 FUQ786447:FUQ786464 GEM786447:GEM786464 GOI786447:GOI786464 GYE786447:GYE786464 HIA786447:HIA786464 HRW786447:HRW786464 IBS786447:IBS786464 ILO786447:ILO786464 IVK786447:IVK786464 JFG786447:JFG786464 JPC786447:JPC786464 JYY786447:JYY786464 KIU786447:KIU786464 KSQ786447:KSQ786464 LCM786447:LCM786464 LMI786447:LMI786464 LWE786447:LWE786464 MGA786447:MGA786464 MPW786447:MPW786464 MZS786447:MZS786464 NJO786447:NJO786464 NTK786447:NTK786464 ODG786447:ODG786464 ONC786447:ONC786464 OWY786447:OWY786464 PGU786447:PGU786464 PQQ786447:PQQ786464 QAM786447:QAM786464 QKI786447:QKI786464 QUE786447:QUE786464 REA786447:REA786464 RNW786447:RNW786464 RXS786447:RXS786464 SHO786447:SHO786464 SRK786447:SRK786464 TBG786447:TBG786464 TLC786447:TLC786464 TUY786447:TUY786464 UEU786447:UEU786464 UOQ786447:UOQ786464 UYM786447:UYM786464 VII786447:VII786464 VSE786447:VSE786464 WCA786447:WCA786464 WLW786447:WLW786464 WVS786447:WVS786464 K851983:K852000 JG851983:JG852000 TC851983:TC852000 ACY851983:ACY852000 AMU851983:AMU852000 AWQ851983:AWQ852000 BGM851983:BGM852000 BQI851983:BQI852000 CAE851983:CAE852000 CKA851983:CKA852000 CTW851983:CTW852000 DDS851983:DDS852000 DNO851983:DNO852000 DXK851983:DXK852000 EHG851983:EHG852000 ERC851983:ERC852000 FAY851983:FAY852000 FKU851983:FKU852000 FUQ851983:FUQ852000 GEM851983:GEM852000 GOI851983:GOI852000 GYE851983:GYE852000 HIA851983:HIA852000 HRW851983:HRW852000 IBS851983:IBS852000 ILO851983:ILO852000 IVK851983:IVK852000 JFG851983:JFG852000 JPC851983:JPC852000 JYY851983:JYY852000 KIU851983:KIU852000 KSQ851983:KSQ852000 LCM851983:LCM852000 LMI851983:LMI852000 LWE851983:LWE852000 MGA851983:MGA852000 MPW851983:MPW852000 MZS851983:MZS852000 NJO851983:NJO852000 NTK851983:NTK852000 ODG851983:ODG852000 ONC851983:ONC852000 OWY851983:OWY852000 PGU851983:PGU852000 PQQ851983:PQQ852000 QAM851983:QAM852000 QKI851983:QKI852000 QUE851983:QUE852000 REA851983:REA852000 RNW851983:RNW852000 RXS851983:RXS852000 SHO851983:SHO852000 SRK851983:SRK852000 TBG851983:TBG852000 TLC851983:TLC852000 TUY851983:TUY852000 UEU851983:UEU852000 UOQ851983:UOQ852000 UYM851983:UYM852000 VII851983:VII852000 VSE851983:VSE852000 WCA851983:WCA852000 WLW851983:WLW852000 WVS851983:WVS852000 K917519:K917536 JG917519:JG917536 TC917519:TC917536 ACY917519:ACY917536 AMU917519:AMU917536 AWQ917519:AWQ917536 BGM917519:BGM917536 BQI917519:BQI917536 CAE917519:CAE917536 CKA917519:CKA917536 CTW917519:CTW917536 DDS917519:DDS917536 DNO917519:DNO917536 DXK917519:DXK917536 EHG917519:EHG917536 ERC917519:ERC917536 FAY917519:FAY917536 FKU917519:FKU917536 FUQ917519:FUQ917536 GEM917519:GEM917536 GOI917519:GOI917536 GYE917519:GYE917536 HIA917519:HIA917536 HRW917519:HRW917536 IBS917519:IBS917536 ILO917519:ILO917536 IVK917519:IVK917536 JFG917519:JFG917536 JPC917519:JPC917536 JYY917519:JYY917536 KIU917519:KIU917536 KSQ917519:KSQ917536 LCM917519:LCM917536 LMI917519:LMI917536 LWE917519:LWE917536 MGA917519:MGA917536 MPW917519:MPW917536 MZS917519:MZS917536 NJO917519:NJO917536 NTK917519:NTK917536 ODG917519:ODG917536 ONC917519:ONC917536 OWY917519:OWY917536 PGU917519:PGU917536 PQQ917519:PQQ917536 QAM917519:QAM917536 QKI917519:QKI917536 QUE917519:QUE917536 REA917519:REA917536 RNW917519:RNW917536 RXS917519:RXS917536 SHO917519:SHO917536 SRK917519:SRK917536 TBG917519:TBG917536 TLC917519:TLC917536 TUY917519:TUY917536 UEU917519:UEU917536 UOQ917519:UOQ917536 UYM917519:UYM917536 VII917519:VII917536 VSE917519:VSE917536 WCA917519:WCA917536 WLW917519:WLW917536 WVS917519:WVS917536 K983055:K983072 JG983055:JG983072 TC983055:TC983072 ACY983055:ACY983072 AMU983055:AMU983072 AWQ983055:AWQ983072 BGM983055:BGM983072 BQI983055:BQI983072 CAE983055:CAE983072 CKA983055:CKA983072 CTW983055:CTW983072 DDS983055:DDS983072 DNO983055:DNO983072 DXK983055:DXK983072 EHG983055:EHG983072 ERC983055:ERC983072 FAY983055:FAY983072 FKU983055:FKU983072 FUQ983055:FUQ983072 GEM983055:GEM983072 GOI983055:GOI983072 GYE983055:GYE983072 HIA983055:HIA983072 HRW983055:HRW983072 IBS983055:IBS983072 ILO983055:ILO983072 IVK983055:IVK983072 JFG983055:JFG983072 JPC983055:JPC983072 JYY983055:JYY983072 KIU983055:KIU983072 KSQ983055:KSQ983072 LCM983055:LCM983072 LMI983055:LMI983072 LWE983055:LWE983072 MGA983055:MGA983072 MPW983055:MPW983072 MZS983055:MZS983072 NJO983055:NJO983072 NTK983055:NTK983072 ODG983055:ODG983072 ONC983055:ONC983072 OWY983055:OWY983072 PGU983055:PGU983072 PQQ983055:PQQ983072 QAM983055:QAM983072 QKI983055:QKI983072 QUE983055:QUE983072 REA983055:REA983072 RNW983055:RNW983072 RXS983055:RXS983072 SHO983055:SHO983072 SRK983055:SRK983072 TBG983055:TBG983072 TLC983055:TLC983072 TUY983055:TUY983072 UEU983055:UEU983072 UOQ983055:UOQ983072 UYM983055:UYM983072 VII983055:VII983072 VSE983055:VSE983072 WCA983055:WCA983072 WLW983055:WLW983072" xr:uid="{F1D50562-70ED-472C-9A2A-AC65605D5229}">
      <formula1>$J$39:$J$115</formula1>
    </dataValidation>
    <dataValidation errorStyle="information" allowBlank="1" showInputMessage="1" showErrorMessage="1" sqref="WVZ983055:WVZ983072 JN15:JN32 TJ15:TJ32 ADF15:ADF32 ANB15:ANB32 AWX15:AWX32 BGT15:BGT32 BQP15:BQP32 CAL15:CAL32 CKH15:CKH32 CUD15:CUD32 DDZ15:DDZ32 DNV15:DNV32 DXR15:DXR32 EHN15:EHN32 ERJ15:ERJ32 FBF15:FBF32 FLB15:FLB32 FUX15:FUX32 GET15:GET32 GOP15:GOP32 GYL15:GYL32 HIH15:HIH32 HSD15:HSD32 IBZ15:IBZ32 ILV15:ILV32 IVR15:IVR32 JFN15:JFN32 JPJ15:JPJ32 JZF15:JZF32 KJB15:KJB32 KSX15:KSX32 LCT15:LCT32 LMP15:LMP32 LWL15:LWL32 MGH15:MGH32 MQD15:MQD32 MZZ15:MZZ32 NJV15:NJV32 NTR15:NTR32 ODN15:ODN32 ONJ15:ONJ32 OXF15:OXF32 PHB15:PHB32 PQX15:PQX32 QAT15:QAT32 QKP15:QKP32 QUL15:QUL32 REH15:REH32 ROD15:ROD32 RXZ15:RXZ32 SHV15:SHV32 SRR15:SRR32 TBN15:TBN32 TLJ15:TLJ32 TVF15:TVF32 UFB15:UFB32 UOX15:UOX32 UYT15:UYT32 VIP15:VIP32 VSL15:VSL32 WCH15:WCH32 WMD15:WMD32 WVZ15:WVZ32 R65551:R65568 JN65551:JN65568 TJ65551:TJ65568 ADF65551:ADF65568 ANB65551:ANB65568 AWX65551:AWX65568 BGT65551:BGT65568 BQP65551:BQP65568 CAL65551:CAL65568 CKH65551:CKH65568 CUD65551:CUD65568 DDZ65551:DDZ65568 DNV65551:DNV65568 DXR65551:DXR65568 EHN65551:EHN65568 ERJ65551:ERJ65568 FBF65551:FBF65568 FLB65551:FLB65568 FUX65551:FUX65568 GET65551:GET65568 GOP65551:GOP65568 GYL65551:GYL65568 HIH65551:HIH65568 HSD65551:HSD65568 IBZ65551:IBZ65568 ILV65551:ILV65568 IVR65551:IVR65568 JFN65551:JFN65568 JPJ65551:JPJ65568 JZF65551:JZF65568 KJB65551:KJB65568 KSX65551:KSX65568 LCT65551:LCT65568 LMP65551:LMP65568 LWL65551:LWL65568 MGH65551:MGH65568 MQD65551:MQD65568 MZZ65551:MZZ65568 NJV65551:NJV65568 NTR65551:NTR65568 ODN65551:ODN65568 ONJ65551:ONJ65568 OXF65551:OXF65568 PHB65551:PHB65568 PQX65551:PQX65568 QAT65551:QAT65568 QKP65551:QKP65568 QUL65551:QUL65568 REH65551:REH65568 ROD65551:ROD65568 RXZ65551:RXZ65568 SHV65551:SHV65568 SRR65551:SRR65568 TBN65551:TBN65568 TLJ65551:TLJ65568 TVF65551:TVF65568 UFB65551:UFB65568 UOX65551:UOX65568 UYT65551:UYT65568 VIP65551:VIP65568 VSL65551:VSL65568 WCH65551:WCH65568 WMD65551:WMD65568 WVZ65551:WVZ65568 R131087:R131104 JN131087:JN131104 TJ131087:TJ131104 ADF131087:ADF131104 ANB131087:ANB131104 AWX131087:AWX131104 BGT131087:BGT131104 BQP131087:BQP131104 CAL131087:CAL131104 CKH131087:CKH131104 CUD131087:CUD131104 DDZ131087:DDZ131104 DNV131087:DNV131104 DXR131087:DXR131104 EHN131087:EHN131104 ERJ131087:ERJ131104 FBF131087:FBF131104 FLB131087:FLB131104 FUX131087:FUX131104 GET131087:GET131104 GOP131087:GOP131104 GYL131087:GYL131104 HIH131087:HIH131104 HSD131087:HSD131104 IBZ131087:IBZ131104 ILV131087:ILV131104 IVR131087:IVR131104 JFN131087:JFN131104 JPJ131087:JPJ131104 JZF131087:JZF131104 KJB131087:KJB131104 KSX131087:KSX131104 LCT131087:LCT131104 LMP131087:LMP131104 LWL131087:LWL131104 MGH131087:MGH131104 MQD131087:MQD131104 MZZ131087:MZZ131104 NJV131087:NJV131104 NTR131087:NTR131104 ODN131087:ODN131104 ONJ131087:ONJ131104 OXF131087:OXF131104 PHB131087:PHB131104 PQX131087:PQX131104 QAT131087:QAT131104 QKP131087:QKP131104 QUL131087:QUL131104 REH131087:REH131104 ROD131087:ROD131104 RXZ131087:RXZ131104 SHV131087:SHV131104 SRR131087:SRR131104 TBN131087:TBN131104 TLJ131087:TLJ131104 TVF131087:TVF131104 UFB131087:UFB131104 UOX131087:UOX131104 UYT131087:UYT131104 VIP131087:VIP131104 VSL131087:VSL131104 WCH131087:WCH131104 WMD131087:WMD131104 WVZ131087:WVZ131104 R196623:R196640 JN196623:JN196640 TJ196623:TJ196640 ADF196623:ADF196640 ANB196623:ANB196640 AWX196623:AWX196640 BGT196623:BGT196640 BQP196623:BQP196640 CAL196623:CAL196640 CKH196623:CKH196640 CUD196623:CUD196640 DDZ196623:DDZ196640 DNV196623:DNV196640 DXR196623:DXR196640 EHN196623:EHN196640 ERJ196623:ERJ196640 FBF196623:FBF196640 FLB196623:FLB196640 FUX196623:FUX196640 GET196623:GET196640 GOP196623:GOP196640 GYL196623:GYL196640 HIH196623:HIH196640 HSD196623:HSD196640 IBZ196623:IBZ196640 ILV196623:ILV196640 IVR196623:IVR196640 JFN196623:JFN196640 JPJ196623:JPJ196640 JZF196623:JZF196640 KJB196623:KJB196640 KSX196623:KSX196640 LCT196623:LCT196640 LMP196623:LMP196640 LWL196623:LWL196640 MGH196623:MGH196640 MQD196623:MQD196640 MZZ196623:MZZ196640 NJV196623:NJV196640 NTR196623:NTR196640 ODN196623:ODN196640 ONJ196623:ONJ196640 OXF196623:OXF196640 PHB196623:PHB196640 PQX196623:PQX196640 QAT196623:QAT196640 QKP196623:QKP196640 QUL196623:QUL196640 REH196623:REH196640 ROD196623:ROD196640 RXZ196623:RXZ196640 SHV196623:SHV196640 SRR196623:SRR196640 TBN196623:TBN196640 TLJ196623:TLJ196640 TVF196623:TVF196640 UFB196623:UFB196640 UOX196623:UOX196640 UYT196623:UYT196640 VIP196623:VIP196640 VSL196623:VSL196640 WCH196623:WCH196640 WMD196623:WMD196640 WVZ196623:WVZ196640 R262159:R262176 JN262159:JN262176 TJ262159:TJ262176 ADF262159:ADF262176 ANB262159:ANB262176 AWX262159:AWX262176 BGT262159:BGT262176 BQP262159:BQP262176 CAL262159:CAL262176 CKH262159:CKH262176 CUD262159:CUD262176 DDZ262159:DDZ262176 DNV262159:DNV262176 DXR262159:DXR262176 EHN262159:EHN262176 ERJ262159:ERJ262176 FBF262159:FBF262176 FLB262159:FLB262176 FUX262159:FUX262176 GET262159:GET262176 GOP262159:GOP262176 GYL262159:GYL262176 HIH262159:HIH262176 HSD262159:HSD262176 IBZ262159:IBZ262176 ILV262159:ILV262176 IVR262159:IVR262176 JFN262159:JFN262176 JPJ262159:JPJ262176 JZF262159:JZF262176 KJB262159:KJB262176 KSX262159:KSX262176 LCT262159:LCT262176 LMP262159:LMP262176 LWL262159:LWL262176 MGH262159:MGH262176 MQD262159:MQD262176 MZZ262159:MZZ262176 NJV262159:NJV262176 NTR262159:NTR262176 ODN262159:ODN262176 ONJ262159:ONJ262176 OXF262159:OXF262176 PHB262159:PHB262176 PQX262159:PQX262176 QAT262159:QAT262176 QKP262159:QKP262176 QUL262159:QUL262176 REH262159:REH262176 ROD262159:ROD262176 RXZ262159:RXZ262176 SHV262159:SHV262176 SRR262159:SRR262176 TBN262159:TBN262176 TLJ262159:TLJ262176 TVF262159:TVF262176 UFB262159:UFB262176 UOX262159:UOX262176 UYT262159:UYT262176 VIP262159:VIP262176 VSL262159:VSL262176 WCH262159:WCH262176 WMD262159:WMD262176 WVZ262159:WVZ262176 R327695:R327712 JN327695:JN327712 TJ327695:TJ327712 ADF327695:ADF327712 ANB327695:ANB327712 AWX327695:AWX327712 BGT327695:BGT327712 BQP327695:BQP327712 CAL327695:CAL327712 CKH327695:CKH327712 CUD327695:CUD327712 DDZ327695:DDZ327712 DNV327695:DNV327712 DXR327695:DXR327712 EHN327695:EHN327712 ERJ327695:ERJ327712 FBF327695:FBF327712 FLB327695:FLB327712 FUX327695:FUX327712 GET327695:GET327712 GOP327695:GOP327712 GYL327695:GYL327712 HIH327695:HIH327712 HSD327695:HSD327712 IBZ327695:IBZ327712 ILV327695:ILV327712 IVR327695:IVR327712 JFN327695:JFN327712 JPJ327695:JPJ327712 JZF327695:JZF327712 KJB327695:KJB327712 KSX327695:KSX327712 LCT327695:LCT327712 LMP327695:LMP327712 LWL327695:LWL327712 MGH327695:MGH327712 MQD327695:MQD327712 MZZ327695:MZZ327712 NJV327695:NJV327712 NTR327695:NTR327712 ODN327695:ODN327712 ONJ327695:ONJ327712 OXF327695:OXF327712 PHB327695:PHB327712 PQX327695:PQX327712 QAT327695:QAT327712 QKP327695:QKP327712 QUL327695:QUL327712 REH327695:REH327712 ROD327695:ROD327712 RXZ327695:RXZ327712 SHV327695:SHV327712 SRR327695:SRR327712 TBN327695:TBN327712 TLJ327695:TLJ327712 TVF327695:TVF327712 UFB327695:UFB327712 UOX327695:UOX327712 UYT327695:UYT327712 VIP327695:VIP327712 VSL327695:VSL327712 WCH327695:WCH327712 WMD327695:WMD327712 WVZ327695:WVZ327712 R393231:R393248 JN393231:JN393248 TJ393231:TJ393248 ADF393231:ADF393248 ANB393231:ANB393248 AWX393231:AWX393248 BGT393231:BGT393248 BQP393231:BQP393248 CAL393231:CAL393248 CKH393231:CKH393248 CUD393231:CUD393248 DDZ393231:DDZ393248 DNV393231:DNV393248 DXR393231:DXR393248 EHN393231:EHN393248 ERJ393231:ERJ393248 FBF393231:FBF393248 FLB393231:FLB393248 FUX393231:FUX393248 GET393231:GET393248 GOP393231:GOP393248 GYL393231:GYL393248 HIH393231:HIH393248 HSD393231:HSD393248 IBZ393231:IBZ393248 ILV393231:ILV393248 IVR393231:IVR393248 JFN393231:JFN393248 JPJ393231:JPJ393248 JZF393231:JZF393248 KJB393231:KJB393248 KSX393231:KSX393248 LCT393231:LCT393248 LMP393231:LMP393248 LWL393231:LWL393248 MGH393231:MGH393248 MQD393231:MQD393248 MZZ393231:MZZ393248 NJV393231:NJV393248 NTR393231:NTR393248 ODN393231:ODN393248 ONJ393231:ONJ393248 OXF393231:OXF393248 PHB393231:PHB393248 PQX393231:PQX393248 QAT393231:QAT393248 QKP393231:QKP393248 QUL393231:QUL393248 REH393231:REH393248 ROD393231:ROD393248 RXZ393231:RXZ393248 SHV393231:SHV393248 SRR393231:SRR393248 TBN393231:TBN393248 TLJ393231:TLJ393248 TVF393231:TVF393248 UFB393231:UFB393248 UOX393231:UOX393248 UYT393231:UYT393248 VIP393231:VIP393248 VSL393231:VSL393248 WCH393231:WCH393248 WMD393231:WMD393248 WVZ393231:WVZ393248 R458767:R458784 JN458767:JN458784 TJ458767:TJ458784 ADF458767:ADF458784 ANB458767:ANB458784 AWX458767:AWX458784 BGT458767:BGT458784 BQP458767:BQP458784 CAL458767:CAL458784 CKH458767:CKH458784 CUD458767:CUD458784 DDZ458767:DDZ458784 DNV458767:DNV458784 DXR458767:DXR458784 EHN458767:EHN458784 ERJ458767:ERJ458784 FBF458767:FBF458784 FLB458767:FLB458784 FUX458767:FUX458784 GET458767:GET458784 GOP458767:GOP458784 GYL458767:GYL458784 HIH458767:HIH458784 HSD458767:HSD458784 IBZ458767:IBZ458784 ILV458767:ILV458784 IVR458767:IVR458784 JFN458767:JFN458784 JPJ458767:JPJ458784 JZF458767:JZF458784 KJB458767:KJB458784 KSX458767:KSX458784 LCT458767:LCT458784 LMP458767:LMP458784 LWL458767:LWL458784 MGH458767:MGH458784 MQD458767:MQD458784 MZZ458767:MZZ458784 NJV458767:NJV458784 NTR458767:NTR458784 ODN458767:ODN458784 ONJ458767:ONJ458784 OXF458767:OXF458784 PHB458767:PHB458784 PQX458767:PQX458784 QAT458767:QAT458784 QKP458767:QKP458784 QUL458767:QUL458784 REH458767:REH458784 ROD458767:ROD458784 RXZ458767:RXZ458784 SHV458767:SHV458784 SRR458767:SRR458784 TBN458767:TBN458784 TLJ458767:TLJ458784 TVF458767:TVF458784 UFB458767:UFB458784 UOX458767:UOX458784 UYT458767:UYT458784 VIP458767:VIP458784 VSL458767:VSL458784 WCH458767:WCH458784 WMD458767:WMD458784 WVZ458767:WVZ458784 R524303:R524320 JN524303:JN524320 TJ524303:TJ524320 ADF524303:ADF524320 ANB524303:ANB524320 AWX524303:AWX524320 BGT524303:BGT524320 BQP524303:BQP524320 CAL524303:CAL524320 CKH524303:CKH524320 CUD524303:CUD524320 DDZ524303:DDZ524320 DNV524303:DNV524320 DXR524303:DXR524320 EHN524303:EHN524320 ERJ524303:ERJ524320 FBF524303:FBF524320 FLB524303:FLB524320 FUX524303:FUX524320 GET524303:GET524320 GOP524303:GOP524320 GYL524303:GYL524320 HIH524303:HIH524320 HSD524303:HSD524320 IBZ524303:IBZ524320 ILV524303:ILV524320 IVR524303:IVR524320 JFN524303:JFN524320 JPJ524303:JPJ524320 JZF524303:JZF524320 KJB524303:KJB524320 KSX524303:KSX524320 LCT524303:LCT524320 LMP524303:LMP524320 LWL524303:LWL524320 MGH524303:MGH524320 MQD524303:MQD524320 MZZ524303:MZZ524320 NJV524303:NJV524320 NTR524303:NTR524320 ODN524303:ODN524320 ONJ524303:ONJ524320 OXF524303:OXF524320 PHB524303:PHB524320 PQX524303:PQX524320 QAT524303:QAT524320 QKP524303:QKP524320 QUL524303:QUL524320 REH524303:REH524320 ROD524303:ROD524320 RXZ524303:RXZ524320 SHV524303:SHV524320 SRR524303:SRR524320 TBN524303:TBN524320 TLJ524303:TLJ524320 TVF524303:TVF524320 UFB524303:UFB524320 UOX524303:UOX524320 UYT524303:UYT524320 VIP524303:VIP524320 VSL524303:VSL524320 WCH524303:WCH524320 WMD524303:WMD524320 WVZ524303:WVZ524320 R589839:R589856 JN589839:JN589856 TJ589839:TJ589856 ADF589839:ADF589856 ANB589839:ANB589856 AWX589839:AWX589856 BGT589839:BGT589856 BQP589839:BQP589856 CAL589839:CAL589856 CKH589839:CKH589856 CUD589839:CUD589856 DDZ589839:DDZ589856 DNV589839:DNV589856 DXR589839:DXR589856 EHN589839:EHN589856 ERJ589839:ERJ589856 FBF589839:FBF589856 FLB589839:FLB589856 FUX589839:FUX589856 GET589839:GET589856 GOP589839:GOP589856 GYL589839:GYL589856 HIH589839:HIH589856 HSD589839:HSD589856 IBZ589839:IBZ589856 ILV589839:ILV589856 IVR589839:IVR589856 JFN589839:JFN589856 JPJ589839:JPJ589856 JZF589839:JZF589856 KJB589839:KJB589856 KSX589839:KSX589856 LCT589839:LCT589856 LMP589839:LMP589856 LWL589839:LWL589856 MGH589839:MGH589856 MQD589839:MQD589856 MZZ589839:MZZ589856 NJV589839:NJV589856 NTR589839:NTR589856 ODN589839:ODN589856 ONJ589839:ONJ589856 OXF589839:OXF589856 PHB589839:PHB589856 PQX589839:PQX589856 QAT589839:QAT589856 QKP589839:QKP589856 QUL589839:QUL589856 REH589839:REH589856 ROD589839:ROD589856 RXZ589839:RXZ589856 SHV589839:SHV589856 SRR589839:SRR589856 TBN589839:TBN589856 TLJ589839:TLJ589856 TVF589839:TVF589856 UFB589839:UFB589856 UOX589839:UOX589856 UYT589839:UYT589856 VIP589839:VIP589856 VSL589839:VSL589856 WCH589839:WCH589856 WMD589839:WMD589856 WVZ589839:WVZ589856 R655375:R655392 JN655375:JN655392 TJ655375:TJ655392 ADF655375:ADF655392 ANB655375:ANB655392 AWX655375:AWX655392 BGT655375:BGT655392 BQP655375:BQP655392 CAL655375:CAL655392 CKH655375:CKH655392 CUD655375:CUD655392 DDZ655375:DDZ655392 DNV655375:DNV655392 DXR655375:DXR655392 EHN655375:EHN655392 ERJ655375:ERJ655392 FBF655375:FBF655392 FLB655375:FLB655392 FUX655375:FUX655392 GET655375:GET655392 GOP655375:GOP655392 GYL655375:GYL655392 HIH655375:HIH655392 HSD655375:HSD655392 IBZ655375:IBZ655392 ILV655375:ILV655392 IVR655375:IVR655392 JFN655375:JFN655392 JPJ655375:JPJ655392 JZF655375:JZF655392 KJB655375:KJB655392 KSX655375:KSX655392 LCT655375:LCT655392 LMP655375:LMP655392 LWL655375:LWL655392 MGH655375:MGH655392 MQD655375:MQD655392 MZZ655375:MZZ655392 NJV655375:NJV655392 NTR655375:NTR655392 ODN655375:ODN655392 ONJ655375:ONJ655392 OXF655375:OXF655392 PHB655375:PHB655392 PQX655375:PQX655392 QAT655375:QAT655392 QKP655375:QKP655392 QUL655375:QUL655392 REH655375:REH655392 ROD655375:ROD655392 RXZ655375:RXZ655392 SHV655375:SHV655392 SRR655375:SRR655392 TBN655375:TBN655392 TLJ655375:TLJ655392 TVF655375:TVF655392 UFB655375:UFB655392 UOX655375:UOX655392 UYT655375:UYT655392 VIP655375:VIP655392 VSL655375:VSL655392 WCH655375:WCH655392 WMD655375:WMD655392 WVZ655375:WVZ655392 R720911:R720928 JN720911:JN720928 TJ720911:TJ720928 ADF720911:ADF720928 ANB720911:ANB720928 AWX720911:AWX720928 BGT720911:BGT720928 BQP720911:BQP720928 CAL720911:CAL720928 CKH720911:CKH720928 CUD720911:CUD720928 DDZ720911:DDZ720928 DNV720911:DNV720928 DXR720911:DXR720928 EHN720911:EHN720928 ERJ720911:ERJ720928 FBF720911:FBF720928 FLB720911:FLB720928 FUX720911:FUX720928 GET720911:GET720928 GOP720911:GOP720928 GYL720911:GYL720928 HIH720911:HIH720928 HSD720911:HSD720928 IBZ720911:IBZ720928 ILV720911:ILV720928 IVR720911:IVR720928 JFN720911:JFN720928 JPJ720911:JPJ720928 JZF720911:JZF720928 KJB720911:KJB720928 KSX720911:KSX720928 LCT720911:LCT720928 LMP720911:LMP720928 LWL720911:LWL720928 MGH720911:MGH720928 MQD720911:MQD720928 MZZ720911:MZZ720928 NJV720911:NJV720928 NTR720911:NTR720928 ODN720911:ODN720928 ONJ720911:ONJ720928 OXF720911:OXF720928 PHB720911:PHB720928 PQX720911:PQX720928 QAT720911:QAT720928 QKP720911:QKP720928 QUL720911:QUL720928 REH720911:REH720928 ROD720911:ROD720928 RXZ720911:RXZ720928 SHV720911:SHV720928 SRR720911:SRR720928 TBN720911:TBN720928 TLJ720911:TLJ720928 TVF720911:TVF720928 UFB720911:UFB720928 UOX720911:UOX720928 UYT720911:UYT720928 VIP720911:VIP720928 VSL720911:VSL720928 WCH720911:WCH720928 WMD720911:WMD720928 WVZ720911:WVZ720928 R786447:R786464 JN786447:JN786464 TJ786447:TJ786464 ADF786447:ADF786464 ANB786447:ANB786464 AWX786447:AWX786464 BGT786447:BGT786464 BQP786447:BQP786464 CAL786447:CAL786464 CKH786447:CKH786464 CUD786447:CUD786464 DDZ786447:DDZ786464 DNV786447:DNV786464 DXR786447:DXR786464 EHN786447:EHN786464 ERJ786447:ERJ786464 FBF786447:FBF786464 FLB786447:FLB786464 FUX786447:FUX786464 GET786447:GET786464 GOP786447:GOP786464 GYL786447:GYL786464 HIH786447:HIH786464 HSD786447:HSD786464 IBZ786447:IBZ786464 ILV786447:ILV786464 IVR786447:IVR786464 JFN786447:JFN786464 JPJ786447:JPJ786464 JZF786447:JZF786464 KJB786447:KJB786464 KSX786447:KSX786464 LCT786447:LCT786464 LMP786447:LMP786464 LWL786447:LWL786464 MGH786447:MGH786464 MQD786447:MQD786464 MZZ786447:MZZ786464 NJV786447:NJV786464 NTR786447:NTR786464 ODN786447:ODN786464 ONJ786447:ONJ786464 OXF786447:OXF786464 PHB786447:PHB786464 PQX786447:PQX786464 QAT786447:QAT786464 QKP786447:QKP786464 QUL786447:QUL786464 REH786447:REH786464 ROD786447:ROD786464 RXZ786447:RXZ786464 SHV786447:SHV786464 SRR786447:SRR786464 TBN786447:TBN786464 TLJ786447:TLJ786464 TVF786447:TVF786464 UFB786447:UFB786464 UOX786447:UOX786464 UYT786447:UYT786464 VIP786447:VIP786464 VSL786447:VSL786464 WCH786447:WCH786464 WMD786447:WMD786464 WVZ786447:WVZ786464 R851983:R852000 JN851983:JN852000 TJ851983:TJ852000 ADF851983:ADF852000 ANB851983:ANB852000 AWX851983:AWX852000 BGT851983:BGT852000 BQP851983:BQP852000 CAL851983:CAL852000 CKH851983:CKH852000 CUD851983:CUD852000 DDZ851983:DDZ852000 DNV851983:DNV852000 DXR851983:DXR852000 EHN851983:EHN852000 ERJ851983:ERJ852000 FBF851983:FBF852000 FLB851983:FLB852000 FUX851983:FUX852000 GET851983:GET852000 GOP851983:GOP852000 GYL851983:GYL852000 HIH851983:HIH852000 HSD851983:HSD852000 IBZ851983:IBZ852000 ILV851983:ILV852000 IVR851983:IVR852000 JFN851983:JFN852000 JPJ851983:JPJ852000 JZF851983:JZF852000 KJB851983:KJB852000 KSX851983:KSX852000 LCT851983:LCT852000 LMP851983:LMP852000 LWL851983:LWL852000 MGH851983:MGH852000 MQD851983:MQD852000 MZZ851983:MZZ852000 NJV851983:NJV852000 NTR851983:NTR852000 ODN851983:ODN852000 ONJ851983:ONJ852000 OXF851983:OXF852000 PHB851983:PHB852000 PQX851983:PQX852000 QAT851983:QAT852000 QKP851983:QKP852000 QUL851983:QUL852000 REH851983:REH852000 ROD851983:ROD852000 RXZ851983:RXZ852000 SHV851983:SHV852000 SRR851983:SRR852000 TBN851983:TBN852000 TLJ851983:TLJ852000 TVF851983:TVF852000 UFB851983:UFB852000 UOX851983:UOX852000 UYT851983:UYT852000 VIP851983:VIP852000 VSL851983:VSL852000 WCH851983:WCH852000 WMD851983:WMD852000 WVZ851983:WVZ852000 R917519:R917536 JN917519:JN917536 TJ917519:TJ917536 ADF917519:ADF917536 ANB917519:ANB917536 AWX917519:AWX917536 BGT917519:BGT917536 BQP917519:BQP917536 CAL917519:CAL917536 CKH917519:CKH917536 CUD917519:CUD917536 DDZ917519:DDZ917536 DNV917519:DNV917536 DXR917519:DXR917536 EHN917519:EHN917536 ERJ917519:ERJ917536 FBF917519:FBF917536 FLB917519:FLB917536 FUX917519:FUX917536 GET917519:GET917536 GOP917519:GOP917536 GYL917519:GYL917536 HIH917519:HIH917536 HSD917519:HSD917536 IBZ917519:IBZ917536 ILV917519:ILV917536 IVR917519:IVR917536 JFN917519:JFN917536 JPJ917519:JPJ917536 JZF917519:JZF917536 KJB917519:KJB917536 KSX917519:KSX917536 LCT917519:LCT917536 LMP917519:LMP917536 LWL917519:LWL917536 MGH917519:MGH917536 MQD917519:MQD917536 MZZ917519:MZZ917536 NJV917519:NJV917536 NTR917519:NTR917536 ODN917519:ODN917536 ONJ917519:ONJ917536 OXF917519:OXF917536 PHB917519:PHB917536 PQX917519:PQX917536 QAT917519:QAT917536 QKP917519:QKP917536 QUL917519:QUL917536 REH917519:REH917536 ROD917519:ROD917536 RXZ917519:RXZ917536 SHV917519:SHV917536 SRR917519:SRR917536 TBN917519:TBN917536 TLJ917519:TLJ917536 TVF917519:TVF917536 UFB917519:UFB917536 UOX917519:UOX917536 UYT917519:UYT917536 VIP917519:VIP917536 VSL917519:VSL917536 WCH917519:WCH917536 WMD917519:WMD917536 WVZ917519:WVZ917536 R983055:R983072 JN983055:JN983072 TJ983055:TJ983072 ADF983055:ADF983072 ANB983055:ANB983072 AWX983055:AWX983072 BGT983055:BGT983072 BQP983055:BQP983072 CAL983055:CAL983072 CKH983055:CKH983072 CUD983055:CUD983072 DDZ983055:DDZ983072 DNV983055:DNV983072 DXR983055:DXR983072 EHN983055:EHN983072 ERJ983055:ERJ983072 FBF983055:FBF983072 FLB983055:FLB983072 FUX983055:FUX983072 GET983055:GET983072 GOP983055:GOP983072 GYL983055:GYL983072 HIH983055:HIH983072 HSD983055:HSD983072 IBZ983055:IBZ983072 ILV983055:ILV983072 IVR983055:IVR983072 JFN983055:JFN983072 JPJ983055:JPJ983072 JZF983055:JZF983072 KJB983055:KJB983072 KSX983055:KSX983072 LCT983055:LCT983072 LMP983055:LMP983072 LWL983055:LWL983072 MGH983055:MGH983072 MQD983055:MQD983072 MZZ983055:MZZ983072 NJV983055:NJV983072 NTR983055:NTR983072 ODN983055:ODN983072 ONJ983055:ONJ983072 OXF983055:OXF983072 PHB983055:PHB983072 PQX983055:PQX983072 QAT983055:QAT983072 QKP983055:QKP983072 QUL983055:QUL983072 REH983055:REH983072 ROD983055:ROD983072 RXZ983055:RXZ983072 SHV983055:SHV983072 SRR983055:SRR983072 TBN983055:TBN983072 TLJ983055:TLJ983072 TVF983055:TVF983072 UFB983055:UFB983072 UOX983055:UOX983072 UYT983055:UYT983072 VIP983055:VIP983072 VSL983055:VSL983072 WCH983055:WCH983072 WMD983055:WMD983072 R16:R32" xr:uid="{CBB2D830-CACF-40B9-951E-ABCAFFEA700D}"/>
    <dataValidation allowBlank="1" showInputMessage="1" sqref="Q16:Q32 JO14:JO33 TK14:TK33 ADG14:ADG33 ANC14:ANC33 AWY14:AWY33 BGU14:BGU33 BQQ14:BQQ33 CAM14:CAM33 CKI14:CKI33 CUE14:CUE33 DEA14:DEA33 DNW14:DNW33 DXS14:DXS33 EHO14:EHO33 ERK14:ERK33 FBG14:FBG33 FLC14:FLC33 FUY14:FUY33 GEU14:GEU33 GOQ14:GOQ33 GYM14:GYM33 HII14:HII33 HSE14:HSE33 ICA14:ICA33 ILW14:ILW33 IVS14:IVS33 JFO14:JFO33 JPK14:JPK33 JZG14:JZG33 KJC14:KJC33 KSY14:KSY33 LCU14:LCU33 LMQ14:LMQ33 LWM14:LWM33 MGI14:MGI33 MQE14:MQE33 NAA14:NAA33 NJW14:NJW33 NTS14:NTS33 ODO14:ODO33 ONK14:ONK33 OXG14:OXG33 PHC14:PHC33 PQY14:PQY33 QAU14:QAU33 QKQ14:QKQ33 QUM14:QUM33 REI14:REI33 ROE14:ROE33 RYA14:RYA33 SHW14:SHW33 SRS14:SRS33 TBO14:TBO33 TLK14:TLK33 TVG14:TVG33 UFC14:UFC33 UOY14:UOY33 UYU14:UYU33 VIQ14:VIQ33 VSM14:VSM33 WCI14:WCI33 WME14:WME33 WWA14:WWA33 S65550:S65569 JO65550:JO65569 TK65550:TK65569 ADG65550:ADG65569 ANC65550:ANC65569 AWY65550:AWY65569 BGU65550:BGU65569 BQQ65550:BQQ65569 CAM65550:CAM65569 CKI65550:CKI65569 CUE65550:CUE65569 DEA65550:DEA65569 DNW65550:DNW65569 DXS65550:DXS65569 EHO65550:EHO65569 ERK65550:ERK65569 FBG65550:FBG65569 FLC65550:FLC65569 FUY65550:FUY65569 GEU65550:GEU65569 GOQ65550:GOQ65569 GYM65550:GYM65569 HII65550:HII65569 HSE65550:HSE65569 ICA65550:ICA65569 ILW65550:ILW65569 IVS65550:IVS65569 JFO65550:JFO65569 JPK65550:JPK65569 JZG65550:JZG65569 KJC65550:KJC65569 KSY65550:KSY65569 LCU65550:LCU65569 LMQ65550:LMQ65569 LWM65550:LWM65569 MGI65550:MGI65569 MQE65550:MQE65569 NAA65550:NAA65569 NJW65550:NJW65569 NTS65550:NTS65569 ODO65550:ODO65569 ONK65550:ONK65569 OXG65550:OXG65569 PHC65550:PHC65569 PQY65550:PQY65569 QAU65550:QAU65569 QKQ65550:QKQ65569 QUM65550:QUM65569 REI65550:REI65569 ROE65550:ROE65569 RYA65550:RYA65569 SHW65550:SHW65569 SRS65550:SRS65569 TBO65550:TBO65569 TLK65550:TLK65569 TVG65550:TVG65569 UFC65550:UFC65569 UOY65550:UOY65569 UYU65550:UYU65569 VIQ65550:VIQ65569 VSM65550:VSM65569 WCI65550:WCI65569 WME65550:WME65569 WWA65550:WWA65569 S131086:S131105 JO131086:JO131105 TK131086:TK131105 ADG131086:ADG131105 ANC131086:ANC131105 AWY131086:AWY131105 BGU131086:BGU131105 BQQ131086:BQQ131105 CAM131086:CAM131105 CKI131086:CKI131105 CUE131086:CUE131105 DEA131086:DEA131105 DNW131086:DNW131105 DXS131086:DXS131105 EHO131086:EHO131105 ERK131086:ERK131105 FBG131086:FBG131105 FLC131086:FLC131105 FUY131086:FUY131105 GEU131086:GEU131105 GOQ131086:GOQ131105 GYM131086:GYM131105 HII131086:HII131105 HSE131086:HSE131105 ICA131086:ICA131105 ILW131086:ILW131105 IVS131086:IVS131105 JFO131086:JFO131105 JPK131086:JPK131105 JZG131086:JZG131105 KJC131086:KJC131105 KSY131086:KSY131105 LCU131086:LCU131105 LMQ131086:LMQ131105 LWM131086:LWM131105 MGI131086:MGI131105 MQE131086:MQE131105 NAA131086:NAA131105 NJW131086:NJW131105 NTS131086:NTS131105 ODO131086:ODO131105 ONK131086:ONK131105 OXG131086:OXG131105 PHC131086:PHC131105 PQY131086:PQY131105 QAU131086:QAU131105 QKQ131086:QKQ131105 QUM131086:QUM131105 REI131086:REI131105 ROE131086:ROE131105 RYA131086:RYA131105 SHW131086:SHW131105 SRS131086:SRS131105 TBO131086:TBO131105 TLK131086:TLK131105 TVG131086:TVG131105 UFC131086:UFC131105 UOY131086:UOY131105 UYU131086:UYU131105 VIQ131086:VIQ131105 VSM131086:VSM131105 WCI131086:WCI131105 WME131086:WME131105 WWA131086:WWA131105 S196622:S196641 JO196622:JO196641 TK196622:TK196641 ADG196622:ADG196641 ANC196622:ANC196641 AWY196622:AWY196641 BGU196622:BGU196641 BQQ196622:BQQ196641 CAM196622:CAM196641 CKI196622:CKI196641 CUE196622:CUE196641 DEA196622:DEA196641 DNW196622:DNW196641 DXS196622:DXS196641 EHO196622:EHO196641 ERK196622:ERK196641 FBG196622:FBG196641 FLC196622:FLC196641 FUY196622:FUY196641 GEU196622:GEU196641 GOQ196622:GOQ196641 GYM196622:GYM196641 HII196622:HII196641 HSE196622:HSE196641 ICA196622:ICA196641 ILW196622:ILW196641 IVS196622:IVS196641 JFO196622:JFO196641 JPK196622:JPK196641 JZG196622:JZG196641 KJC196622:KJC196641 KSY196622:KSY196641 LCU196622:LCU196641 LMQ196622:LMQ196641 LWM196622:LWM196641 MGI196622:MGI196641 MQE196622:MQE196641 NAA196622:NAA196641 NJW196622:NJW196641 NTS196622:NTS196641 ODO196622:ODO196641 ONK196622:ONK196641 OXG196622:OXG196641 PHC196622:PHC196641 PQY196622:PQY196641 QAU196622:QAU196641 QKQ196622:QKQ196641 QUM196622:QUM196641 REI196622:REI196641 ROE196622:ROE196641 RYA196622:RYA196641 SHW196622:SHW196641 SRS196622:SRS196641 TBO196622:TBO196641 TLK196622:TLK196641 TVG196622:TVG196641 UFC196622:UFC196641 UOY196622:UOY196641 UYU196622:UYU196641 VIQ196622:VIQ196641 VSM196622:VSM196641 WCI196622:WCI196641 WME196622:WME196641 WWA196622:WWA196641 S262158:S262177 JO262158:JO262177 TK262158:TK262177 ADG262158:ADG262177 ANC262158:ANC262177 AWY262158:AWY262177 BGU262158:BGU262177 BQQ262158:BQQ262177 CAM262158:CAM262177 CKI262158:CKI262177 CUE262158:CUE262177 DEA262158:DEA262177 DNW262158:DNW262177 DXS262158:DXS262177 EHO262158:EHO262177 ERK262158:ERK262177 FBG262158:FBG262177 FLC262158:FLC262177 FUY262158:FUY262177 GEU262158:GEU262177 GOQ262158:GOQ262177 GYM262158:GYM262177 HII262158:HII262177 HSE262158:HSE262177 ICA262158:ICA262177 ILW262158:ILW262177 IVS262158:IVS262177 JFO262158:JFO262177 JPK262158:JPK262177 JZG262158:JZG262177 KJC262158:KJC262177 KSY262158:KSY262177 LCU262158:LCU262177 LMQ262158:LMQ262177 LWM262158:LWM262177 MGI262158:MGI262177 MQE262158:MQE262177 NAA262158:NAA262177 NJW262158:NJW262177 NTS262158:NTS262177 ODO262158:ODO262177 ONK262158:ONK262177 OXG262158:OXG262177 PHC262158:PHC262177 PQY262158:PQY262177 QAU262158:QAU262177 QKQ262158:QKQ262177 QUM262158:QUM262177 REI262158:REI262177 ROE262158:ROE262177 RYA262158:RYA262177 SHW262158:SHW262177 SRS262158:SRS262177 TBO262158:TBO262177 TLK262158:TLK262177 TVG262158:TVG262177 UFC262158:UFC262177 UOY262158:UOY262177 UYU262158:UYU262177 VIQ262158:VIQ262177 VSM262158:VSM262177 WCI262158:WCI262177 WME262158:WME262177 WWA262158:WWA262177 S327694:S327713 JO327694:JO327713 TK327694:TK327713 ADG327694:ADG327713 ANC327694:ANC327713 AWY327694:AWY327713 BGU327694:BGU327713 BQQ327694:BQQ327713 CAM327694:CAM327713 CKI327694:CKI327713 CUE327694:CUE327713 DEA327694:DEA327713 DNW327694:DNW327713 DXS327694:DXS327713 EHO327694:EHO327713 ERK327694:ERK327713 FBG327694:FBG327713 FLC327694:FLC327713 FUY327694:FUY327713 GEU327694:GEU327713 GOQ327694:GOQ327713 GYM327694:GYM327713 HII327694:HII327713 HSE327694:HSE327713 ICA327694:ICA327713 ILW327694:ILW327713 IVS327694:IVS327713 JFO327694:JFO327713 JPK327694:JPK327713 JZG327694:JZG327713 KJC327694:KJC327713 KSY327694:KSY327713 LCU327694:LCU327713 LMQ327694:LMQ327713 LWM327694:LWM327713 MGI327694:MGI327713 MQE327694:MQE327713 NAA327694:NAA327713 NJW327694:NJW327713 NTS327694:NTS327713 ODO327694:ODO327713 ONK327694:ONK327713 OXG327694:OXG327713 PHC327694:PHC327713 PQY327694:PQY327713 QAU327694:QAU327713 QKQ327694:QKQ327713 QUM327694:QUM327713 REI327694:REI327713 ROE327694:ROE327713 RYA327694:RYA327713 SHW327694:SHW327713 SRS327694:SRS327713 TBO327694:TBO327713 TLK327694:TLK327713 TVG327694:TVG327713 UFC327694:UFC327713 UOY327694:UOY327713 UYU327694:UYU327713 VIQ327694:VIQ327713 VSM327694:VSM327713 WCI327694:WCI327713 WME327694:WME327713 WWA327694:WWA327713 S393230:S393249 JO393230:JO393249 TK393230:TK393249 ADG393230:ADG393249 ANC393230:ANC393249 AWY393230:AWY393249 BGU393230:BGU393249 BQQ393230:BQQ393249 CAM393230:CAM393249 CKI393230:CKI393249 CUE393230:CUE393249 DEA393230:DEA393249 DNW393230:DNW393249 DXS393230:DXS393249 EHO393230:EHO393249 ERK393230:ERK393249 FBG393230:FBG393249 FLC393230:FLC393249 FUY393230:FUY393249 GEU393230:GEU393249 GOQ393230:GOQ393249 GYM393230:GYM393249 HII393230:HII393249 HSE393230:HSE393249 ICA393230:ICA393249 ILW393230:ILW393249 IVS393230:IVS393249 JFO393230:JFO393249 JPK393230:JPK393249 JZG393230:JZG393249 KJC393230:KJC393249 KSY393230:KSY393249 LCU393230:LCU393249 LMQ393230:LMQ393249 LWM393230:LWM393249 MGI393230:MGI393249 MQE393230:MQE393249 NAA393230:NAA393249 NJW393230:NJW393249 NTS393230:NTS393249 ODO393230:ODO393249 ONK393230:ONK393249 OXG393230:OXG393249 PHC393230:PHC393249 PQY393230:PQY393249 QAU393230:QAU393249 QKQ393230:QKQ393249 QUM393230:QUM393249 REI393230:REI393249 ROE393230:ROE393249 RYA393230:RYA393249 SHW393230:SHW393249 SRS393230:SRS393249 TBO393230:TBO393249 TLK393230:TLK393249 TVG393230:TVG393249 UFC393230:UFC393249 UOY393230:UOY393249 UYU393230:UYU393249 VIQ393230:VIQ393249 VSM393230:VSM393249 WCI393230:WCI393249 WME393230:WME393249 WWA393230:WWA393249 S458766:S458785 JO458766:JO458785 TK458766:TK458785 ADG458766:ADG458785 ANC458766:ANC458785 AWY458766:AWY458785 BGU458766:BGU458785 BQQ458766:BQQ458785 CAM458766:CAM458785 CKI458766:CKI458785 CUE458766:CUE458785 DEA458766:DEA458785 DNW458766:DNW458785 DXS458766:DXS458785 EHO458766:EHO458785 ERK458766:ERK458785 FBG458766:FBG458785 FLC458766:FLC458785 FUY458766:FUY458785 GEU458766:GEU458785 GOQ458766:GOQ458785 GYM458766:GYM458785 HII458766:HII458785 HSE458766:HSE458785 ICA458766:ICA458785 ILW458766:ILW458785 IVS458766:IVS458785 JFO458766:JFO458785 JPK458766:JPK458785 JZG458766:JZG458785 KJC458766:KJC458785 KSY458766:KSY458785 LCU458766:LCU458785 LMQ458766:LMQ458785 LWM458766:LWM458785 MGI458766:MGI458785 MQE458766:MQE458785 NAA458766:NAA458785 NJW458766:NJW458785 NTS458766:NTS458785 ODO458766:ODO458785 ONK458766:ONK458785 OXG458766:OXG458785 PHC458766:PHC458785 PQY458766:PQY458785 QAU458766:QAU458785 QKQ458766:QKQ458785 QUM458766:QUM458785 REI458766:REI458785 ROE458766:ROE458785 RYA458766:RYA458785 SHW458766:SHW458785 SRS458766:SRS458785 TBO458766:TBO458785 TLK458766:TLK458785 TVG458766:TVG458785 UFC458766:UFC458785 UOY458766:UOY458785 UYU458766:UYU458785 VIQ458766:VIQ458785 VSM458766:VSM458785 WCI458766:WCI458785 WME458766:WME458785 WWA458766:WWA458785 S524302:S524321 JO524302:JO524321 TK524302:TK524321 ADG524302:ADG524321 ANC524302:ANC524321 AWY524302:AWY524321 BGU524302:BGU524321 BQQ524302:BQQ524321 CAM524302:CAM524321 CKI524302:CKI524321 CUE524302:CUE524321 DEA524302:DEA524321 DNW524302:DNW524321 DXS524302:DXS524321 EHO524302:EHO524321 ERK524302:ERK524321 FBG524302:FBG524321 FLC524302:FLC524321 FUY524302:FUY524321 GEU524302:GEU524321 GOQ524302:GOQ524321 GYM524302:GYM524321 HII524302:HII524321 HSE524302:HSE524321 ICA524302:ICA524321 ILW524302:ILW524321 IVS524302:IVS524321 JFO524302:JFO524321 JPK524302:JPK524321 JZG524302:JZG524321 KJC524302:KJC524321 KSY524302:KSY524321 LCU524302:LCU524321 LMQ524302:LMQ524321 LWM524302:LWM524321 MGI524302:MGI524321 MQE524302:MQE524321 NAA524302:NAA524321 NJW524302:NJW524321 NTS524302:NTS524321 ODO524302:ODO524321 ONK524302:ONK524321 OXG524302:OXG524321 PHC524302:PHC524321 PQY524302:PQY524321 QAU524302:QAU524321 QKQ524302:QKQ524321 QUM524302:QUM524321 REI524302:REI524321 ROE524302:ROE524321 RYA524302:RYA524321 SHW524302:SHW524321 SRS524302:SRS524321 TBO524302:TBO524321 TLK524302:TLK524321 TVG524302:TVG524321 UFC524302:UFC524321 UOY524302:UOY524321 UYU524302:UYU524321 VIQ524302:VIQ524321 VSM524302:VSM524321 WCI524302:WCI524321 WME524302:WME524321 WWA524302:WWA524321 S589838:S589857 JO589838:JO589857 TK589838:TK589857 ADG589838:ADG589857 ANC589838:ANC589857 AWY589838:AWY589857 BGU589838:BGU589857 BQQ589838:BQQ589857 CAM589838:CAM589857 CKI589838:CKI589857 CUE589838:CUE589857 DEA589838:DEA589857 DNW589838:DNW589857 DXS589838:DXS589857 EHO589838:EHO589857 ERK589838:ERK589857 FBG589838:FBG589857 FLC589838:FLC589857 FUY589838:FUY589857 GEU589838:GEU589857 GOQ589838:GOQ589857 GYM589838:GYM589857 HII589838:HII589857 HSE589838:HSE589857 ICA589838:ICA589857 ILW589838:ILW589857 IVS589838:IVS589857 JFO589838:JFO589857 JPK589838:JPK589857 JZG589838:JZG589857 KJC589838:KJC589857 KSY589838:KSY589857 LCU589838:LCU589857 LMQ589838:LMQ589857 LWM589838:LWM589857 MGI589838:MGI589857 MQE589838:MQE589857 NAA589838:NAA589857 NJW589838:NJW589857 NTS589838:NTS589857 ODO589838:ODO589857 ONK589838:ONK589857 OXG589838:OXG589857 PHC589838:PHC589857 PQY589838:PQY589857 QAU589838:QAU589857 QKQ589838:QKQ589857 QUM589838:QUM589857 REI589838:REI589857 ROE589838:ROE589857 RYA589838:RYA589857 SHW589838:SHW589857 SRS589838:SRS589857 TBO589838:TBO589857 TLK589838:TLK589857 TVG589838:TVG589857 UFC589838:UFC589857 UOY589838:UOY589857 UYU589838:UYU589857 VIQ589838:VIQ589857 VSM589838:VSM589857 WCI589838:WCI589857 WME589838:WME589857 WWA589838:WWA589857 S655374:S655393 JO655374:JO655393 TK655374:TK655393 ADG655374:ADG655393 ANC655374:ANC655393 AWY655374:AWY655393 BGU655374:BGU655393 BQQ655374:BQQ655393 CAM655374:CAM655393 CKI655374:CKI655393 CUE655374:CUE655393 DEA655374:DEA655393 DNW655374:DNW655393 DXS655374:DXS655393 EHO655374:EHO655393 ERK655374:ERK655393 FBG655374:FBG655393 FLC655374:FLC655393 FUY655374:FUY655393 GEU655374:GEU655393 GOQ655374:GOQ655393 GYM655374:GYM655393 HII655374:HII655393 HSE655374:HSE655393 ICA655374:ICA655393 ILW655374:ILW655393 IVS655374:IVS655393 JFO655374:JFO655393 JPK655374:JPK655393 JZG655374:JZG655393 KJC655374:KJC655393 KSY655374:KSY655393 LCU655374:LCU655393 LMQ655374:LMQ655393 LWM655374:LWM655393 MGI655374:MGI655393 MQE655374:MQE655393 NAA655374:NAA655393 NJW655374:NJW655393 NTS655374:NTS655393 ODO655374:ODO655393 ONK655374:ONK655393 OXG655374:OXG655393 PHC655374:PHC655393 PQY655374:PQY655393 QAU655374:QAU655393 QKQ655374:QKQ655393 QUM655374:QUM655393 REI655374:REI655393 ROE655374:ROE655393 RYA655374:RYA655393 SHW655374:SHW655393 SRS655374:SRS655393 TBO655374:TBO655393 TLK655374:TLK655393 TVG655374:TVG655393 UFC655374:UFC655393 UOY655374:UOY655393 UYU655374:UYU655393 VIQ655374:VIQ655393 VSM655374:VSM655393 WCI655374:WCI655393 WME655374:WME655393 WWA655374:WWA655393 S720910:S720929 JO720910:JO720929 TK720910:TK720929 ADG720910:ADG720929 ANC720910:ANC720929 AWY720910:AWY720929 BGU720910:BGU720929 BQQ720910:BQQ720929 CAM720910:CAM720929 CKI720910:CKI720929 CUE720910:CUE720929 DEA720910:DEA720929 DNW720910:DNW720929 DXS720910:DXS720929 EHO720910:EHO720929 ERK720910:ERK720929 FBG720910:FBG720929 FLC720910:FLC720929 FUY720910:FUY720929 GEU720910:GEU720929 GOQ720910:GOQ720929 GYM720910:GYM720929 HII720910:HII720929 HSE720910:HSE720929 ICA720910:ICA720929 ILW720910:ILW720929 IVS720910:IVS720929 JFO720910:JFO720929 JPK720910:JPK720929 JZG720910:JZG720929 KJC720910:KJC720929 KSY720910:KSY720929 LCU720910:LCU720929 LMQ720910:LMQ720929 LWM720910:LWM720929 MGI720910:MGI720929 MQE720910:MQE720929 NAA720910:NAA720929 NJW720910:NJW720929 NTS720910:NTS720929 ODO720910:ODO720929 ONK720910:ONK720929 OXG720910:OXG720929 PHC720910:PHC720929 PQY720910:PQY720929 QAU720910:QAU720929 QKQ720910:QKQ720929 QUM720910:QUM720929 REI720910:REI720929 ROE720910:ROE720929 RYA720910:RYA720929 SHW720910:SHW720929 SRS720910:SRS720929 TBO720910:TBO720929 TLK720910:TLK720929 TVG720910:TVG720929 UFC720910:UFC720929 UOY720910:UOY720929 UYU720910:UYU720929 VIQ720910:VIQ720929 VSM720910:VSM720929 WCI720910:WCI720929 WME720910:WME720929 WWA720910:WWA720929 S786446:S786465 JO786446:JO786465 TK786446:TK786465 ADG786446:ADG786465 ANC786446:ANC786465 AWY786446:AWY786465 BGU786446:BGU786465 BQQ786446:BQQ786465 CAM786446:CAM786465 CKI786446:CKI786465 CUE786446:CUE786465 DEA786446:DEA786465 DNW786446:DNW786465 DXS786446:DXS786465 EHO786446:EHO786465 ERK786446:ERK786465 FBG786446:FBG786465 FLC786446:FLC786465 FUY786446:FUY786465 GEU786446:GEU786465 GOQ786446:GOQ786465 GYM786446:GYM786465 HII786446:HII786465 HSE786446:HSE786465 ICA786446:ICA786465 ILW786446:ILW786465 IVS786446:IVS786465 JFO786446:JFO786465 JPK786446:JPK786465 JZG786446:JZG786465 KJC786446:KJC786465 KSY786446:KSY786465 LCU786446:LCU786465 LMQ786446:LMQ786465 LWM786446:LWM786465 MGI786446:MGI786465 MQE786446:MQE786465 NAA786446:NAA786465 NJW786446:NJW786465 NTS786446:NTS786465 ODO786446:ODO786465 ONK786446:ONK786465 OXG786446:OXG786465 PHC786446:PHC786465 PQY786446:PQY786465 QAU786446:QAU786465 QKQ786446:QKQ786465 QUM786446:QUM786465 REI786446:REI786465 ROE786446:ROE786465 RYA786446:RYA786465 SHW786446:SHW786465 SRS786446:SRS786465 TBO786446:TBO786465 TLK786446:TLK786465 TVG786446:TVG786465 UFC786446:UFC786465 UOY786446:UOY786465 UYU786446:UYU786465 VIQ786446:VIQ786465 VSM786446:VSM786465 WCI786446:WCI786465 WME786446:WME786465 WWA786446:WWA786465 S851982:S852001 JO851982:JO852001 TK851982:TK852001 ADG851982:ADG852001 ANC851982:ANC852001 AWY851982:AWY852001 BGU851982:BGU852001 BQQ851982:BQQ852001 CAM851982:CAM852001 CKI851982:CKI852001 CUE851982:CUE852001 DEA851982:DEA852001 DNW851982:DNW852001 DXS851982:DXS852001 EHO851982:EHO852001 ERK851982:ERK852001 FBG851982:FBG852001 FLC851982:FLC852001 FUY851982:FUY852001 GEU851982:GEU852001 GOQ851982:GOQ852001 GYM851982:GYM852001 HII851982:HII852001 HSE851982:HSE852001 ICA851982:ICA852001 ILW851982:ILW852001 IVS851982:IVS852001 JFO851982:JFO852001 JPK851982:JPK852001 JZG851982:JZG852001 KJC851982:KJC852001 KSY851982:KSY852001 LCU851982:LCU852001 LMQ851982:LMQ852001 LWM851982:LWM852001 MGI851982:MGI852001 MQE851982:MQE852001 NAA851982:NAA852001 NJW851982:NJW852001 NTS851982:NTS852001 ODO851982:ODO852001 ONK851982:ONK852001 OXG851982:OXG852001 PHC851982:PHC852001 PQY851982:PQY852001 QAU851982:QAU852001 QKQ851982:QKQ852001 QUM851982:QUM852001 REI851982:REI852001 ROE851982:ROE852001 RYA851982:RYA852001 SHW851982:SHW852001 SRS851982:SRS852001 TBO851982:TBO852001 TLK851982:TLK852001 TVG851982:TVG852001 UFC851982:UFC852001 UOY851982:UOY852001 UYU851982:UYU852001 VIQ851982:VIQ852001 VSM851982:VSM852001 WCI851982:WCI852001 WME851982:WME852001 WWA851982:WWA852001 S917518:S917537 JO917518:JO917537 TK917518:TK917537 ADG917518:ADG917537 ANC917518:ANC917537 AWY917518:AWY917537 BGU917518:BGU917537 BQQ917518:BQQ917537 CAM917518:CAM917537 CKI917518:CKI917537 CUE917518:CUE917537 DEA917518:DEA917537 DNW917518:DNW917537 DXS917518:DXS917537 EHO917518:EHO917537 ERK917518:ERK917537 FBG917518:FBG917537 FLC917518:FLC917537 FUY917518:FUY917537 GEU917518:GEU917537 GOQ917518:GOQ917537 GYM917518:GYM917537 HII917518:HII917537 HSE917518:HSE917537 ICA917518:ICA917537 ILW917518:ILW917537 IVS917518:IVS917537 JFO917518:JFO917537 JPK917518:JPK917537 JZG917518:JZG917537 KJC917518:KJC917537 KSY917518:KSY917537 LCU917518:LCU917537 LMQ917518:LMQ917537 LWM917518:LWM917537 MGI917518:MGI917537 MQE917518:MQE917537 NAA917518:NAA917537 NJW917518:NJW917537 NTS917518:NTS917537 ODO917518:ODO917537 ONK917518:ONK917537 OXG917518:OXG917537 PHC917518:PHC917537 PQY917518:PQY917537 QAU917518:QAU917537 QKQ917518:QKQ917537 QUM917518:QUM917537 REI917518:REI917537 ROE917518:ROE917537 RYA917518:RYA917537 SHW917518:SHW917537 SRS917518:SRS917537 TBO917518:TBO917537 TLK917518:TLK917537 TVG917518:TVG917537 UFC917518:UFC917537 UOY917518:UOY917537 UYU917518:UYU917537 VIQ917518:VIQ917537 VSM917518:VSM917537 WCI917518:WCI917537 WME917518:WME917537 WWA917518:WWA917537 S983054:S983073 JO983054:JO983073 TK983054:TK983073 ADG983054:ADG983073 ANC983054:ANC983073 AWY983054:AWY983073 BGU983054:BGU983073 BQQ983054:BQQ983073 CAM983054:CAM983073 CKI983054:CKI983073 CUE983054:CUE983073 DEA983054:DEA983073 DNW983054:DNW983073 DXS983054:DXS983073 EHO983054:EHO983073 ERK983054:ERK983073 FBG983054:FBG983073 FLC983054:FLC983073 FUY983054:FUY983073 GEU983054:GEU983073 GOQ983054:GOQ983073 GYM983054:GYM983073 HII983054:HII983073 HSE983054:HSE983073 ICA983054:ICA983073 ILW983054:ILW983073 IVS983054:IVS983073 JFO983054:JFO983073 JPK983054:JPK983073 JZG983054:JZG983073 KJC983054:KJC983073 KSY983054:KSY983073 LCU983054:LCU983073 LMQ983054:LMQ983073 LWM983054:LWM983073 MGI983054:MGI983073 MQE983054:MQE983073 NAA983054:NAA983073 NJW983054:NJW983073 NTS983054:NTS983073 ODO983054:ODO983073 ONK983054:ONK983073 OXG983054:OXG983073 PHC983054:PHC983073 PQY983054:PQY983073 QAU983054:QAU983073 QKQ983054:QKQ983073 QUM983054:QUM983073 REI983054:REI983073 ROE983054:ROE983073 RYA983054:RYA983073 SHW983054:SHW983073 SRS983054:SRS983073 TBO983054:TBO983073 TLK983054:TLK983073 TVG983054:TVG983073 UFC983054:UFC983073 UOY983054:UOY983073 UYU983054:UYU983073 VIQ983054:VIQ983073 VSM983054:VSM983073 WCI983054:WCI983073 WME983054:WME983073 WWA983054:WWA983073 WVY983053:WVY983072 JM13:JM32 TI13:TI32 ADE13:ADE32 ANA13:ANA32 AWW13:AWW32 BGS13:BGS32 BQO13:BQO32 CAK13:CAK32 CKG13:CKG32 CUC13:CUC32 DDY13:DDY32 DNU13:DNU32 DXQ13:DXQ32 EHM13:EHM32 ERI13:ERI32 FBE13:FBE32 FLA13:FLA32 FUW13:FUW32 GES13:GES32 GOO13:GOO32 GYK13:GYK32 HIG13:HIG32 HSC13:HSC32 IBY13:IBY32 ILU13:ILU32 IVQ13:IVQ32 JFM13:JFM32 JPI13:JPI32 JZE13:JZE32 KJA13:KJA32 KSW13:KSW32 LCS13:LCS32 LMO13:LMO32 LWK13:LWK32 MGG13:MGG32 MQC13:MQC32 MZY13:MZY32 NJU13:NJU32 NTQ13:NTQ32 ODM13:ODM32 ONI13:ONI32 OXE13:OXE32 PHA13:PHA32 PQW13:PQW32 QAS13:QAS32 QKO13:QKO32 QUK13:QUK32 REG13:REG32 ROC13:ROC32 RXY13:RXY32 SHU13:SHU32 SRQ13:SRQ32 TBM13:TBM32 TLI13:TLI32 TVE13:TVE32 UFA13:UFA32 UOW13:UOW32 UYS13:UYS32 VIO13:VIO32 VSK13:VSK32 WCG13:WCG32 WMC13:WMC32 WVY13:WVY32 Q65549:Q65568 JM65549:JM65568 TI65549:TI65568 ADE65549:ADE65568 ANA65549:ANA65568 AWW65549:AWW65568 BGS65549:BGS65568 BQO65549:BQO65568 CAK65549:CAK65568 CKG65549:CKG65568 CUC65549:CUC65568 DDY65549:DDY65568 DNU65549:DNU65568 DXQ65549:DXQ65568 EHM65549:EHM65568 ERI65549:ERI65568 FBE65549:FBE65568 FLA65549:FLA65568 FUW65549:FUW65568 GES65549:GES65568 GOO65549:GOO65568 GYK65549:GYK65568 HIG65549:HIG65568 HSC65549:HSC65568 IBY65549:IBY65568 ILU65549:ILU65568 IVQ65549:IVQ65568 JFM65549:JFM65568 JPI65549:JPI65568 JZE65549:JZE65568 KJA65549:KJA65568 KSW65549:KSW65568 LCS65549:LCS65568 LMO65549:LMO65568 LWK65549:LWK65568 MGG65549:MGG65568 MQC65549:MQC65568 MZY65549:MZY65568 NJU65549:NJU65568 NTQ65549:NTQ65568 ODM65549:ODM65568 ONI65549:ONI65568 OXE65549:OXE65568 PHA65549:PHA65568 PQW65549:PQW65568 QAS65549:QAS65568 QKO65549:QKO65568 QUK65549:QUK65568 REG65549:REG65568 ROC65549:ROC65568 RXY65549:RXY65568 SHU65549:SHU65568 SRQ65549:SRQ65568 TBM65549:TBM65568 TLI65549:TLI65568 TVE65549:TVE65568 UFA65549:UFA65568 UOW65549:UOW65568 UYS65549:UYS65568 VIO65549:VIO65568 VSK65549:VSK65568 WCG65549:WCG65568 WMC65549:WMC65568 WVY65549:WVY65568 Q131085:Q131104 JM131085:JM131104 TI131085:TI131104 ADE131085:ADE131104 ANA131085:ANA131104 AWW131085:AWW131104 BGS131085:BGS131104 BQO131085:BQO131104 CAK131085:CAK131104 CKG131085:CKG131104 CUC131085:CUC131104 DDY131085:DDY131104 DNU131085:DNU131104 DXQ131085:DXQ131104 EHM131085:EHM131104 ERI131085:ERI131104 FBE131085:FBE131104 FLA131085:FLA131104 FUW131085:FUW131104 GES131085:GES131104 GOO131085:GOO131104 GYK131085:GYK131104 HIG131085:HIG131104 HSC131085:HSC131104 IBY131085:IBY131104 ILU131085:ILU131104 IVQ131085:IVQ131104 JFM131085:JFM131104 JPI131085:JPI131104 JZE131085:JZE131104 KJA131085:KJA131104 KSW131085:KSW131104 LCS131085:LCS131104 LMO131085:LMO131104 LWK131085:LWK131104 MGG131085:MGG131104 MQC131085:MQC131104 MZY131085:MZY131104 NJU131085:NJU131104 NTQ131085:NTQ131104 ODM131085:ODM131104 ONI131085:ONI131104 OXE131085:OXE131104 PHA131085:PHA131104 PQW131085:PQW131104 QAS131085:QAS131104 QKO131085:QKO131104 QUK131085:QUK131104 REG131085:REG131104 ROC131085:ROC131104 RXY131085:RXY131104 SHU131085:SHU131104 SRQ131085:SRQ131104 TBM131085:TBM131104 TLI131085:TLI131104 TVE131085:TVE131104 UFA131085:UFA131104 UOW131085:UOW131104 UYS131085:UYS131104 VIO131085:VIO131104 VSK131085:VSK131104 WCG131085:WCG131104 WMC131085:WMC131104 WVY131085:WVY131104 Q196621:Q196640 JM196621:JM196640 TI196621:TI196640 ADE196621:ADE196640 ANA196621:ANA196640 AWW196621:AWW196640 BGS196621:BGS196640 BQO196621:BQO196640 CAK196621:CAK196640 CKG196621:CKG196640 CUC196621:CUC196640 DDY196621:DDY196640 DNU196621:DNU196640 DXQ196621:DXQ196640 EHM196621:EHM196640 ERI196621:ERI196640 FBE196621:FBE196640 FLA196621:FLA196640 FUW196621:FUW196640 GES196621:GES196640 GOO196621:GOO196640 GYK196621:GYK196640 HIG196621:HIG196640 HSC196621:HSC196640 IBY196621:IBY196640 ILU196621:ILU196640 IVQ196621:IVQ196640 JFM196621:JFM196640 JPI196621:JPI196640 JZE196621:JZE196640 KJA196621:KJA196640 KSW196621:KSW196640 LCS196621:LCS196640 LMO196621:LMO196640 LWK196621:LWK196640 MGG196621:MGG196640 MQC196621:MQC196640 MZY196621:MZY196640 NJU196621:NJU196640 NTQ196621:NTQ196640 ODM196621:ODM196640 ONI196621:ONI196640 OXE196621:OXE196640 PHA196621:PHA196640 PQW196621:PQW196640 QAS196621:QAS196640 QKO196621:QKO196640 QUK196621:QUK196640 REG196621:REG196640 ROC196621:ROC196640 RXY196621:RXY196640 SHU196621:SHU196640 SRQ196621:SRQ196640 TBM196621:TBM196640 TLI196621:TLI196640 TVE196621:TVE196640 UFA196621:UFA196640 UOW196621:UOW196640 UYS196621:UYS196640 VIO196621:VIO196640 VSK196621:VSK196640 WCG196621:WCG196640 WMC196621:WMC196640 WVY196621:WVY196640 Q262157:Q262176 JM262157:JM262176 TI262157:TI262176 ADE262157:ADE262176 ANA262157:ANA262176 AWW262157:AWW262176 BGS262157:BGS262176 BQO262157:BQO262176 CAK262157:CAK262176 CKG262157:CKG262176 CUC262157:CUC262176 DDY262157:DDY262176 DNU262157:DNU262176 DXQ262157:DXQ262176 EHM262157:EHM262176 ERI262157:ERI262176 FBE262157:FBE262176 FLA262157:FLA262176 FUW262157:FUW262176 GES262157:GES262176 GOO262157:GOO262176 GYK262157:GYK262176 HIG262157:HIG262176 HSC262157:HSC262176 IBY262157:IBY262176 ILU262157:ILU262176 IVQ262157:IVQ262176 JFM262157:JFM262176 JPI262157:JPI262176 JZE262157:JZE262176 KJA262157:KJA262176 KSW262157:KSW262176 LCS262157:LCS262176 LMO262157:LMO262176 LWK262157:LWK262176 MGG262157:MGG262176 MQC262157:MQC262176 MZY262157:MZY262176 NJU262157:NJU262176 NTQ262157:NTQ262176 ODM262157:ODM262176 ONI262157:ONI262176 OXE262157:OXE262176 PHA262157:PHA262176 PQW262157:PQW262176 QAS262157:QAS262176 QKO262157:QKO262176 QUK262157:QUK262176 REG262157:REG262176 ROC262157:ROC262176 RXY262157:RXY262176 SHU262157:SHU262176 SRQ262157:SRQ262176 TBM262157:TBM262176 TLI262157:TLI262176 TVE262157:TVE262176 UFA262157:UFA262176 UOW262157:UOW262176 UYS262157:UYS262176 VIO262157:VIO262176 VSK262157:VSK262176 WCG262157:WCG262176 WMC262157:WMC262176 WVY262157:WVY262176 Q327693:Q327712 JM327693:JM327712 TI327693:TI327712 ADE327693:ADE327712 ANA327693:ANA327712 AWW327693:AWW327712 BGS327693:BGS327712 BQO327693:BQO327712 CAK327693:CAK327712 CKG327693:CKG327712 CUC327693:CUC327712 DDY327693:DDY327712 DNU327693:DNU327712 DXQ327693:DXQ327712 EHM327693:EHM327712 ERI327693:ERI327712 FBE327693:FBE327712 FLA327693:FLA327712 FUW327693:FUW327712 GES327693:GES327712 GOO327693:GOO327712 GYK327693:GYK327712 HIG327693:HIG327712 HSC327693:HSC327712 IBY327693:IBY327712 ILU327693:ILU327712 IVQ327693:IVQ327712 JFM327693:JFM327712 JPI327693:JPI327712 JZE327693:JZE327712 KJA327693:KJA327712 KSW327693:KSW327712 LCS327693:LCS327712 LMO327693:LMO327712 LWK327693:LWK327712 MGG327693:MGG327712 MQC327693:MQC327712 MZY327693:MZY327712 NJU327693:NJU327712 NTQ327693:NTQ327712 ODM327693:ODM327712 ONI327693:ONI327712 OXE327693:OXE327712 PHA327693:PHA327712 PQW327693:PQW327712 QAS327693:QAS327712 QKO327693:QKO327712 QUK327693:QUK327712 REG327693:REG327712 ROC327693:ROC327712 RXY327693:RXY327712 SHU327693:SHU327712 SRQ327693:SRQ327712 TBM327693:TBM327712 TLI327693:TLI327712 TVE327693:TVE327712 UFA327693:UFA327712 UOW327693:UOW327712 UYS327693:UYS327712 VIO327693:VIO327712 VSK327693:VSK327712 WCG327693:WCG327712 WMC327693:WMC327712 WVY327693:WVY327712 Q393229:Q393248 JM393229:JM393248 TI393229:TI393248 ADE393229:ADE393248 ANA393229:ANA393248 AWW393229:AWW393248 BGS393229:BGS393248 BQO393229:BQO393248 CAK393229:CAK393248 CKG393229:CKG393248 CUC393229:CUC393248 DDY393229:DDY393248 DNU393229:DNU393248 DXQ393229:DXQ393248 EHM393229:EHM393248 ERI393229:ERI393248 FBE393229:FBE393248 FLA393229:FLA393248 FUW393229:FUW393248 GES393229:GES393248 GOO393229:GOO393248 GYK393229:GYK393248 HIG393229:HIG393248 HSC393229:HSC393248 IBY393229:IBY393248 ILU393229:ILU393248 IVQ393229:IVQ393248 JFM393229:JFM393248 JPI393229:JPI393248 JZE393229:JZE393248 KJA393229:KJA393248 KSW393229:KSW393248 LCS393229:LCS393248 LMO393229:LMO393248 LWK393229:LWK393248 MGG393229:MGG393248 MQC393229:MQC393248 MZY393229:MZY393248 NJU393229:NJU393248 NTQ393229:NTQ393248 ODM393229:ODM393248 ONI393229:ONI393248 OXE393229:OXE393248 PHA393229:PHA393248 PQW393229:PQW393248 QAS393229:QAS393248 QKO393229:QKO393248 QUK393229:QUK393248 REG393229:REG393248 ROC393229:ROC393248 RXY393229:RXY393248 SHU393229:SHU393248 SRQ393229:SRQ393248 TBM393229:TBM393248 TLI393229:TLI393248 TVE393229:TVE393248 UFA393229:UFA393248 UOW393229:UOW393248 UYS393229:UYS393248 VIO393229:VIO393248 VSK393229:VSK393248 WCG393229:WCG393248 WMC393229:WMC393248 WVY393229:WVY393248 Q458765:Q458784 JM458765:JM458784 TI458765:TI458784 ADE458765:ADE458784 ANA458765:ANA458784 AWW458765:AWW458784 BGS458765:BGS458784 BQO458765:BQO458784 CAK458765:CAK458784 CKG458765:CKG458784 CUC458765:CUC458784 DDY458765:DDY458784 DNU458765:DNU458784 DXQ458765:DXQ458784 EHM458765:EHM458784 ERI458765:ERI458784 FBE458765:FBE458784 FLA458765:FLA458784 FUW458765:FUW458784 GES458765:GES458784 GOO458765:GOO458784 GYK458765:GYK458784 HIG458765:HIG458784 HSC458765:HSC458784 IBY458765:IBY458784 ILU458765:ILU458784 IVQ458765:IVQ458784 JFM458765:JFM458784 JPI458765:JPI458784 JZE458765:JZE458784 KJA458765:KJA458784 KSW458765:KSW458784 LCS458765:LCS458784 LMO458765:LMO458784 LWK458765:LWK458784 MGG458765:MGG458784 MQC458765:MQC458784 MZY458765:MZY458784 NJU458765:NJU458784 NTQ458765:NTQ458784 ODM458765:ODM458784 ONI458765:ONI458784 OXE458765:OXE458784 PHA458765:PHA458784 PQW458765:PQW458784 QAS458765:QAS458784 QKO458765:QKO458784 QUK458765:QUK458784 REG458765:REG458784 ROC458765:ROC458784 RXY458765:RXY458784 SHU458765:SHU458784 SRQ458765:SRQ458784 TBM458765:TBM458784 TLI458765:TLI458784 TVE458765:TVE458784 UFA458765:UFA458784 UOW458765:UOW458784 UYS458765:UYS458784 VIO458765:VIO458784 VSK458765:VSK458784 WCG458765:WCG458784 WMC458765:WMC458784 WVY458765:WVY458784 Q524301:Q524320 JM524301:JM524320 TI524301:TI524320 ADE524301:ADE524320 ANA524301:ANA524320 AWW524301:AWW524320 BGS524301:BGS524320 BQO524301:BQO524320 CAK524301:CAK524320 CKG524301:CKG524320 CUC524301:CUC524320 DDY524301:DDY524320 DNU524301:DNU524320 DXQ524301:DXQ524320 EHM524301:EHM524320 ERI524301:ERI524320 FBE524301:FBE524320 FLA524301:FLA524320 FUW524301:FUW524320 GES524301:GES524320 GOO524301:GOO524320 GYK524301:GYK524320 HIG524301:HIG524320 HSC524301:HSC524320 IBY524301:IBY524320 ILU524301:ILU524320 IVQ524301:IVQ524320 JFM524301:JFM524320 JPI524301:JPI524320 JZE524301:JZE524320 KJA524301:KJA524320 KSW524301:KSW524320 LCS524301:LCS524320 LMO524301:LMO524320 LWK524301:LWK524320 MGG524301:MGG524320 MQC524301:MQC524320 MZY524301:MZY524320 NJU524301:NJU524320 NTQ524301:NTQ524320 ODM524301:ODM524320 ONI524301:ONI524320 OXE524301:OXE524320 PHA524301:PHA524320 PQW524301:PQW524320 QAS524301:QAS524320 QKO524301:QKO524320 QUK524301:QUK524320 REG524301:REG524320 ROC524301:ROC524320 RXY524301:RXY524320 SHU524301:SHU524320 SRQ524301:SRQ524320 TBM524301:TBM524320 TLI524301:TLI524320 TVE524301:TVE524320 UFA524301:UFA524320 UOW524301:UOW524320 UYS524301:UYS524320 VIO524301:VIO524320 VSK524301:VSK524320 WCG524301:WCG524320 WMC524301:WMC524320 WVY524301:WVY524320 Q589837:Q589856 JM589837:JM589856 TI589837:TI589856 ADE589837:ADE589856 ANA589837:ANA589856 AWW589837:AWW589856 BGS589837:BGS589856 BQO589837:BQO589856 CAK589837:CAK589856 CKG589837:CKG589856 CUC589837:CUC589856 DDY589837:DDY589856 DNU589837:DNU589856 DXQ589837:DXQ589856 EHM589837:EHM589856 ERI589837:ERI589856 FBE589837:FBE589856 FLA589837:FLA589856 FUW589837:FUW589856 GES589837:GES589856 GOO589837:GOO589856 GYK589837:GYK589856 HIG589837:HIG589856 HSC589837:HSC589856 IBY589837:IBY589856 ILU589837:ILU589856 IVQ589837:IVQ589856 JFM589837:JFM589856 JPI589837:JPI589856 JZE589837:JZE589856 KJA589837:KJA589856 KSW589837:KSW589856 LCS589837:LCS589856 LMO589837:LMO589856 LWK589837:LWK589856 MGG589837:MGG589856 MQC589837:MQC589856 MZY589837:MZY589856 NJU589837:NJU589856 NTQ589837:NTQ589856 ODM589837:ODM589856 ONI589837:ONI589856 OXE589837:OXE589856 PHA589837:PHA589856 PQW589837:PQW589856 QAS589837:QAS589856 QKO589837:QKO589856 QUK589837:QUK589856 REG589837:REG589856 ROC589837:ROC589856 RXY589837:RXY589856 SHU589837:SHU589856 SRQ589837:SRQ589856 TBM589837:TBM589856 TLI589837:TLI589856 TVE589837:TVE589856 UFA589837:UFA589856 UOW589837:UOW589856 UYS589837:UYS589856 VIO589837:VIO589856 VSK589837:VSK589856 WCG589837:WCG589856 WMC589837:WMC589856 WVY589837:WVY589856 Q655373:Q655392 JM655373:JM655392 TI655373:TI655392 ADE655373:ADE655392 ANA655373:ANA655392 AWW655373:AWW655392 BGS655373:BGS655392 BQO655373:BQO655392 CAK655373:CAK655392 CKG655373:CKG655392 CUC655373:CUC655392 DDY655373:DDY655392 DNU655373:DNU655392 DXQ655373:DXQ655392 EHM655373:EHM655392 ERI655373:ERI655392 FBE655373:FBE655392 FLA655373:FLA655392 FUW655373:FUW655392 GES655373:GES655392 GOO655373:GOO655392 GYK655373:GYK655392 HIG655373:HIG655392 HSC655373:HSC655392 IBY655373:IBY655392 ILU655373:ILU655392 IVQ655373:IVQ655392 JFM655373:JFM655392 JPI655373:JPI655392 JZE655373:JZE655392 KJA655373:KJA655392 KSW655373:KSW655392 LCS655373:LCS655392 LMO655373:LMO655392 LWK655373:LWK655392 MGG655373:MGG655392 MQC655373:MQC655392 MZY655373:MZY655392 NJU655373:NJU655392 NTQ655373:NTQ655392 ODM655373:ODM655392 ONI655373:ONI655392 OXE655373:OXE655392 PHA655373:PHA655392 PQW655373:PQW655392 QAS655373:QAS655392 QKO655373:QKO655392 QUK655373:QUK655392 REG655373:REG655392 ROC655373:ROC655392 RXY655373:RXY655392 SHU655373:SHU655392 SRQ655373:SRQ655392 TBM655373:TBM655392 TLI655373:TLI655392 TVE655373:TVE655392 UFA655373:UFA655392 UOW655373:UOW655392 UYS655373:UYS655392 VIO655373:VIO655392 VSK655373:VSK655392 WCG655373:WCG655392 WMC655373:WMC655392 WVY655373:WVY655392 Q720909:Q720928 JM720909:JM720928 TI720909:TI720928 ADE720909:ADE720928 ANA720909:ANA720928 AWW720909:AWW720928 BGS720909:BGS720928 BQO720909:BQO720928 CAK720909:CAK720928 CKG720909:CKG720928 CUC720909:CUC720928 DDY720909:DDY720928 DNU720909:DNU720928 DXQ720909:DXQ720928 EHM720909:EHM720928 ERI720909:ERI720928 FBE720909:FBE720928 FLA720909:FLA720928 FUW720909:FUW720928 GES720909:GES720928 GOO720909:GOO720928 GYK720909:GYK720928 HIG720909:HIG720928 HSC720909:HSC720928 IBY720909:IBY720928 ILU720909:ILU720928 IVQ720909:IVQ720928 JFM720909:JFM720928 JPI720909:JPI720928 JZE720909:JZE720928 KJA720909:KJA720928 KSW720909:KSW720928 LCS720909:LCS720928 LMO720909:LMO720928 LWK720909:LWK720928 MGG720909:MGG720928 MQC720909:MQC720928 MZY720909:MZY720928 NJU720909:NJU720928 NTQ720909:NTQ720928 ODM720909:ODM720928 ONI720909:ONI720928 OXE720909:OXE720928 PHA720909:PHA720928 PQW720909:PQW720928 QAS720909:QAS720928 QKO720909:QKO720928 QUK720909:QUK720928 REG720909:REG720928 ROC720909:ROC720928 RXY720909:RXY720928 SHU720909:SHU720928 SRQ720909:SRQ720928 TBM720909:TBM720928 TLI720909:TLI720928 TVE720909:TVE720928 UFA720909:UFA720928 UOW720909:UOW720928 UYS720909:UYS720928 VIO720909:VIO720928 VSK720909:VSK720928 WCG720909:WCG720928 WMC720909:WMC720928 WVY720909:WVY720928 Q786445:Q786464 JM786445:JM786464 TI786445:TI786464 ADE786445:ADE786464 ANA786445:ANA786464 AWW786445:AWW786464 BGS786445:BGS786464 BQO786445:BQO786464 CAK786445:CAK786464 CKG786445:CKG786464 CUC786445:CUC786464 DDY786445:DDY786464 DNU786445:DNU786464 DXQ786445:DXQ786464 EHM786445:EHM786464 ERI786445:ERI786464 FBE786445:FBE786464 FLA786445:FLA786464 FUW786445:FUW786464 GES786445:GES786464 GOO786445:GOO786464 GYK786445:GYK786464 HIG786445:HIG786464 HSC786445:HSC786464 IBY786445:IBY786464 ILU786445:ILU786464 IVQ786445:IVQ786464 JFM786445:JFM786464 JPI786445:JPI786464 JZE786445:JZE786464 KJA786445:KJA786464 KSW786445:KSW786464 LCS786445:LCS786464 LMO786445:LMO786464 LWK786445:LWK786464 MGG786445:MGG786464 MQC786445:MQC786464 MZY786445:MZY786464 NJU786445:NJU786464 NTQ786445:NTQ786464 ODM786445:ODM786464 ONI786445:ONI786464 OXE786445:OXE786464 PHA786445:PHA786464 PQW786445:PQW786464 QAS786445:QAS786464 QKO786445:QKO786464 QUK786445:QUK786464 REG786445:REG786464 ROC786445:ROC786464 RXY786445:RXY786464 SHU786445:SHU786464 SRQ786445:SRQ786464 TBM786445:TBM786464 TLI786445:TLI786464 TVE786445:TVE786464 UFA786445:UFA786464 UOW786445:UOW786464 UYS786445:UYS786464 VIO786445:VIO786464 VSK786445:VSK786464 WCG786445:WCG786464 WMC786445:WMC786464 WVY786445:WVY786464 Q851981:Q852000 JM851981:JM852000 TI851981:TI852000 ADE851981:ADE852000 ANA851981:ANA852000 AWW851981:AWW852000 BGS851981:BGS852000 BQO851981:BQO852000 CAK851981:CAK852000 CKG851981:CKG852000 CUC851981:CUC852000 DDY851981:DDY852000 DNU851981:DNU852000 DXQ851981:DXQ852000 EHM851981:EHM852000 ERI851981:ERI852000 FBE851981:FBE852000 FLA851981:FLA852000 FUW851981:FUW852000 GES851981:GES852000 GOO851981:GOO852000 GYK851981:GYK852000 HIG851981:HIG852000 HSC851981:HSC852000 IBY851981:IBY852000 ILU851981:ILU852000 IVQ851981:IVQ852000 JFM851981:JFM852000 JPI851981:JPI852000 JZE851981:JZE852000 KJA851981:KJA852000 KSW851981:KSW852000 LCS851981:LCS852000 LMO851981:LMO852000 LWK851981:LWK852000 MGG851981:MGG852000 MQC851981:MQC852000 MZY851981:MZY852000 NJU851981:NJU852000 NTQ851981:NTQ852000 ODM851981:ODM852000 ONI851981:ONI852000 OXE851981:OXE852000 PHA851981:PHA852000 PQW851981:PQW852000 QAS851981:QAS852000 QKO851981:QKO852000 QUK851981:QUK852000 REG851981:REG852000 ROC851981:ROC852000 RXY851981:RXY852000 SHU851981:SHU852000 SRQ851981:SRQ852000 TBM851981:TBM852000 TLI851981:TLI852000 TVE851981:TVE852000 UFA851981:UFA852000 UOW851981:UOW852000 UYS851981:UYS852000 VIO851981:VIO852000 VSK851981:VSK852000 WCG851981:WCG852000 WMC851981:WMC852000 WVY851981:WVY852000 Q917517:Q917536 JM917517:JM917536 TI917517:TI917536 ADE917517:ADE917536 ANA917517:ANA917536 AWW917517:AWW917536 BGS917517:BGS917536 BQO917517:BQO917536 CAK917517:CAK917536 CKG917517:CKG917536 CUC917517:CUC917536 DDY917517:DDY917536 DNU917517:DNU917536 DXQ917517:DXQ917536 EHM917517:EHM917536 ERI917517:ERI917536 FBE917517:FBE917536 FLA917517:FLA917536 FUW917517:FUW917536 GES917517:GES917536 GOO917517:GOO917536 GYK917517:GYK917536 HIG917517:HIG917536 HSC917517:HSC917536 IBY917517:IBY917536 ILU917517:ILU917536 IVQ917517:IVQ917536 JFM917517:JFM917536 JPI917517:JPI917536 JZE917517:JZE917536 KJA917517:KJA917536 KSW917517:KSW917536 LCS917517:LCS917536 LMO917517:LMO917536 LWK917517:LWK917536 MGG917517:MGG917536 MQC917517:MQC917536 MZY917517:MZY917536 NJU917517:NJU917536 NTQ917517:NTQ917536 ODM917517:ODM917536 ONI917517:ONI917536 OXE917517:OXE917536 PHA917517:PHA917536 PQW917517:PQW917536 QAS917517:QAS917536 QKO917517:QKO917536 QUK917517:QUK917536 REG917517:REG917536 ROC917517:ROC917536 RXY917517:RXY917536 SHU917517:SHU917536 SRQ917517:SRQ917536 TBM917517:TBM917536 TLI917517:TLI917536 TVE917517:TVE917536 UFA917517:UFA917536 UOW917517:UOW917536 UYS917517:UYS917536 VIO917517:VIO917536 VSK917517:VSK917536 WCG917517:WCG917536 WMC917517:WMC917536 WVY917517:WVY917536 Q983053:Q983072 JM983053:JM983072 TI983053:TI983072 ADE983053:ADE983072 ANA983053:ANA983072 AWW983053:AWW983072 BGS983053:BGS983072 BQO983053:BQO983072 CAK983053:CAK983072 CKG983053:CKG983072 CUC983053:CUC983072 DDY983053:DDY983072 DNU983053:DNU983072 DXQ983053:DXQ983072 EHM983053:EHM983072 ERI983053:ERI983072 FBE983053:FBE983072 FLA983053:FLA983072 FUW983053:FUW983072 GES983053:GES983072 GOO983053:GOO983072 GYK983053:GYK983072 HIG983053:HIG983072 HSC983053:HSC983072 IBY983053:IBY983072 ILU983053:ILU983072 IVQ983053:IVQ983072 JFM983053:JFM983072 JPI983053:JPI983072 JZE983053:JZE983072 KJA983053:KJA983072 KSW983053:KSW983072 LCS983053:LCS983072 LMO983053:LMO983072 LWK983053:LWK983072 MGG983053:MGG983072 MQC983053:MQC983072 MZY983053:MZY983072 NJU983053:NJU983072 NTQ983053:NTQ983072 ODM983053:ODM983072 ONI983053:ONI983072 OXE983053:OXE983072 PHA983053:PHA983072 PQW983053:PQW983072 QAS983053:QAS983072 QKO983053:QKO983072 QUK983053:QUK983072 REG983053:REG983072 ROC983053:ROC983072 RXY983053:RXY983072 SHU983053:SHU983072 SRQ983053:SRQ983072 TBM983053:TBM983072 TLI983053:TLI983072 TVE983053:TVE983072 UFA983053:UFA983072 UOW983053:UOW983072 UYS983053:UYS983072 VIO983053:VIO983072 VSK983053:VSK983072 WCG983053:WCG983072 WMC983053:WMC983072 Q13:Q14 S14 S33" xr:uid="{395A5143-12CF-4141-923D-B39C400B8C33}"/>
    <dataValidation allowBlank="1" showInputMessage="1" showErrorMessage="1" promptTitle="ΥΠΟΥΡΓΕΙΟ/ΤΜΗΜΑ/ΥΠΗΡΕΣΙΑ" prompt="Αναγράψετε την περιγραφή του Υπουργείου/Τμήματος/Υπηρεσίας." sqref="D7:G7 IZ7:JC7 SV7:SY7 ACR7:ACU7 AMN7:AMQ7 AWJ7:AWM7 BGF7:BGI7 BQB7:BQE7 BZX7:CAA7 CJT7:CJW7 CTP7:CTS7 DDL7:DDO7 DNH7:DNK7 DXD7:DXG7 EGZ7:EHC7 EQV7:EQY7 FAR7:FAU7 FKN7:FKQ7 FUJ7:FUM7 GEF7:GEI7 GOB7:GOE7 GXX7:GYA7 HHT7:HHW7 HRP7:HRS7 IBL7:IBO7 ILH7:ILK7 IVD7:IVG7 JEZ7:JFC7 JOV7:JOY7 JYR7:JYU7 KIN7:KIQ7 KSJ7:KSM7 LCF7:LCI7 LMB7:LME7 LVX7:LWA7 MFT7:MFW7 MPP7:MPS7 MZL7:MZO7 NJH7:NJK7 NTD7:NTG7 OCZ7:ODC7 OMV7:OMY7 OWR7:OWU7 PGN7:PGQ7 PQJ7:PQM7 QAF7:QAI7 QKB7:QKE7 QTX7:QUA7 RDT7:RDW7 RNP7:RNS7 RXL7:RXO7 SHH7:SHK7 SRD7:SRG7 TAZ7:TBC7 TKV7:TKY7 TUR7:TUU7 UEN7:UEQ7 UOJ7:UOM7 UYF7:UYI7 VIB7:VIE7 VRX7:VSA7 WBT7:WBW7 WLP7:WLS7 WVL7:WVO7 D65543:G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D131079:G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D196615:G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D262151:G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D327687:G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D393223:G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D458759:G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D524295:G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D589831:G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D655367:G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D720903:G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D786439:G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D851975:G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D917511:G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D983047:G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VRX983047:VSA983047 WBT983047:WBW983047 WLP983047:WLS983047 WVL983047:WVO983047" xr:uid="{AE9701DA-E086-4890-A748-A72C91CD687C}"/>
    <dataValidation allowBlank="1" showInputMessage="1" showErrorMessage="1" promptTitle="ΚΕΦΑΛΑΙΟ ΤΜΗΜΑΤΟΣ" prompt="Καταχωρήστε τον Τύπο Δαπάνης στο Προϋπολογισμό και το Κεφάλαιο (Εξουσία/Υπηρεσία/Υπουργείο και Τμήμα):_x000a_π.χ. 2-19-002_x000a_(2= Τακτικές Δαπάνες, 19=Ανεξάρτητα Γραφεία, 002=Γενικό Λογιστήριο)"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DCC74E6E-3C28-452A-87A9-ED7E602674D8}"/>
    <dataValidation type="textLength" errorStyle="information" operator="lessThanOrEqual" allowBlank="1" showInputMessage="1" showErrorMessage="1" errorTitle="ΑΡΙΘΜΟΣ ΚΟΙΝΩΝΙΚΩΝ ΑΣΦΑΛΙΣΕΩΝ" error="Μέχρι 10 χαρκτήρες" promptTitle="ΑΡΙΘΜΟΣ ΚΟΙΝΩΝΙΚΩΝ ΑΣΦΑΛΙΣΕΩΝ" prompt="Καταχωρίστε τον Αριθμό Κοινωνικών Ασφαλίσεων του υπαλλήλου ώστε να αναγραφούν ο Αρ.Δελτ.Ταυτ. και το Όνομα του υπαλλήλου στις επόμενες στήλες με κίτρινο χρώμα. " sqref="B15:C32" xr:uid="{F04C7F79-2749-412E-952F-D93D5A6994AA}">
      <formula1>10</formula1>
    </dataValidation>
    <dataValidation allowBlank="1" showInputMessage="1" showErrorMessage="1" promptTitle="ΟΝΟΜΑ" prompt="Με την Καταχώρηση του Α.Κ.Α. αναγράφεται το ονοματεπώνυμο του υπαλλήλου από τον &quot;Κατάλογο Προσωπικού&quot;." sqref="D15:D32" xr:uid="{8670231D-2A45-46B0-9027-89A391DFB442}"/>
    <dataValidation type="decimal" errorStyle="information" allowBlank="1" showInputMessage="1" showErrorMessage="1" errorTitle="ΕΛΕΞΕΤΕ ΤΙΣ ΩΡΕΣ" error="Ο αριθμός των ωρών, είτε ξεπερνά τις 125 το μήνα είτε  είναι αρνητικός._x000a_Δεν πρέπει να καταχωρούνται αρνητικοί αριθμοί." promptTitle="ΩΡΕΣ ΕΡΓΑΣΙΑΣ 1 ΠΡΟΣ 1½" prompt="Καταχωρίστε τον αριθμό των ωρών που εργάστηκε οι οποίες θα πληρωθούν με το &quot;Overtme Rate&quot; της κλίμακας πληρωμής μισθού._x000a_π.χ. εάν εργάστηκε δύο ώρες καταχωρίστε 2._x000a_π.χ. εάν εργάστηκε δύο ώρες και 15 λεπτά καταχωρίστε 2,25._x000a_δηλ.(2 ώρες και 15/60 λεπτά)." sqref="L15" xr:uid="{41BD195B-D53A-4CFB-960B-47FBC3FCB378}">
      <formula1>0</formula1>
      <formula2>125</formula2>
    </dataValidation>
    <dataValidation type="date" operator="greaterThanOrEqual" allowBlank="1" showErrorMessage="1" errorTitle="ΛΑΘΟΣ ΗΜΕΡΟΜΗΝΙΑ" error="Ελέγξετε την ημερομηνία._x000a_(Περίοδος 1/6/2023 και μετά_x000a_" promptTitle="ΠΕΡΙΟΔΟΣ ΤΕΛΕΥΤ. ΜΗΝΑ ΕΡΓΑΣΙΑΣ" prompt="Εισάξτε ημερομηνία από 1/1/23 και μετά" sqref="G15:G32" xr:uid="{553C1541-67AF-497C-8E04-23D3E66C89C4}">
      <formula1>45078</formula1>
    </dataValidation>
  </dataValidations>
  <pageMargins left="0.23622047244094491" right="0.15748031496062992" top="0.31496062992125984" bottom="0.31496062992125984" header="0.23622047244094491" footer="0.19685039370078741"/>
  <pageSetup scale="96"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F4E3-18B1-4E16-AE26-57C350C67DAC}">
  <sheetPr>
    <pageSetUpPr fitToPage="1"/>
  </sheetPr>
  <dimension ref="A1:P28"/>
  <sheetViews>
    <sheetView showGridLines="0" showWhiteSpace="0" zoomScaleNormal="100" workbookViewId="0">
      <selection activeCell="C12" sqref="C12"/>
    </sheetView>
  </sheetViews>
  <sheetFormatPr defaultRowHeight="12.75" x14ac:dyDescent="0.2"/>
  <cols>
    <col min="1" max="1" width="5.42578125" style="4" customWidth="1"/>
    <col min="2" max="2" width="11.7109375" style="4" customWidth="1"/>
    <col min="3" max="3" width="12.42578125" style="4" customWidth="1"/>
    <col min="4" max="4" width="18.7109375" style="4" customWidth="1"/>
    <col min="5" max="5" width="11" style="4" customWidth="1"/>
    <col min="6" max="6" width="1.5703125" style="4" customWidth="1"/>
    <col min="7" max="7" width="9" style="4" customWidth="1"/>
    <col min="8" max="8" width="12.28515625" style="4" customWidth="1"/>
    <col min="9" max="9" width="12.42578125" style="4" customWidth="1"/>
    <col min="10" max="10" width="12.5703125" style="4" customWidth="1"/>
    <col min="11" max="11" width="7.5703125" style="4" bestFit="1" customWidth="1"/>
    <col min="12" max="12" width="27.5703125" style="4" customWidth="1"/>
    <col min="13" max="13" width="12.140625" style="4" customWidth="1"/>
    <col min="14" max="256" width="9.140625" style="4"/>
    <col min="257" max="257" width="5.42578125" style="4" customWidth="1"/>
    <col min="258" max="258" width="11.7109375" style="4" customWidth="1"/>
    <col min="259" max="259" width="12.42578125" style="4" customWidth="1"/>
    <col min="260" max="260" width="18.7109375" style="4" customWidth="1"/>
    <col min="261" max="261" width="11" style="4" customWidth="1"/>
    <col min="262" max="262" width="1.28515625" style="4" customWidth="1"/>
    <col min="263" max="263" width="9" style="4" customWidth="1"/>
    <col min="264" max="264" width="11.28515625" style="4" customWidth="1"/>
    <col min="265" max="265" width="12.42578125" style="4" customWidth="1"/>
    <col min="266" max="266" width="12.5703125" style="4" customWidth="1"/>
    <col min="267" max="267" width="7.5703125" style="4" bestFit="1" customWidth="1"/>
    <col min="268" max="268" width="26" style="4" customWidth="1"/>
    <col min="269" max="512" width="9.140625" style="4"/>
    <col min="513" max="513" width="5.42578125" style="4" customWidth="1"/>
    <col min="514" max="514" width="11.7109375" style="4" customWidth="1"/>
    <col min="515" max="515" width="12.42578125" style="4" customWidth="1"/>
    <col min="516" max="516" width="18.7109375" style="4" customWidth="1"/>
    <col min="517" max="517" width="11" style="4" customWidth="1"/>
    <col min="518" max="518" width="1.28515625" style="4" customWidth="1"/>
    <col min="519" max="519" width="9" style="4" customWidth="1"/>
    <col min="520" max="520" width="11.28515625" style="4" customWidth="1"/>
    <col min="521" max="521" width="12.42578125" style="4" customWidth="1"/>
    <col min="522" max="522" width="12.5703125" style="4" customWidth="1"/>
    <col min="523" max="523" width="7.5703125" style="4" bestFit="1" customWidth="1"/>
    <col min="524" max="524" width="26" style="4" customWidth="1"/>
    <col min="525" max="768" width="9.140625" style="4"/>
    <col min="769" max="769" width="5.42578125" style="4" customWidth="1"/>
    <col min="770" max="770" width="11.7109375" style="4" customWidth="1"/>
    <col min="771" max="771" width="12.42578125" style="4" customWidth="1"/>
    <col min="772" max="772" width="18.7109375" style="4" customWidth="1"/>
    <col min="773" max="773" width="11" style="4" customWidth="1"/>
    <col min="774" max="774" width="1.28515625" style="4" customWidth="1"/>
    <col min="775" max="775" width="9" style="4" customWidth="1"/>
    <col min="776" max="776" width="11.28515625" style="4" customWidth="1"/>
    <col min="777" max="777" width="12.42578125" style="4" customWidth="1"/>
    <col min="778" max="778" width="12.5703125" style="4" customWidth="1"/>
    <col min="779" max="779" width="7.5703125" style="4" bestFit="1" customWidth="1"/>
    <col min="780" max="780" width="26" style="4" customWidth="1"/>
    <col min="781" max="1024" width="9.140625" style="4"/>
    <col min="1025" max="1025" width="5.42578125" style="4" customWidth="1"/>
    <col min="1026" max="1026" width="11.7109375" style="4" customWidth="1"/>
    <col min="1027" max="1027" width="12.42578125" style="4" customWidth="1"/>
    <col min="1028" max="1028" width="18.7109375" style="4" customWidth="1"/>
    <col min="1029" max="1029" width="11" style="4" customWidth="1"/>
    <col min="1030" max="1030" width="1.28515625" style="4" customWidth="1"/>
    <col min="1031" max="1031" width="9" style="4" customWidth="1"/>
    <col min="1032" max="1032" width="11.28515625" style="4" customWidth="1"/>
    <col min="1033" max="1033" width="12.42578125" style="4" customWidth="1"/>
    <col min="1034" max="1034" width="12.5703125" style="4" customWidth="1"/>
    <col min="1035" max="1035" width="7.5703125" style="4" bestFit="1" customWidth="1"/>
    <col min="1036" max="1036" width="26" style="4" customWidth="1"/>
    <col min="1037" max="1280" width="9.140625" style="4"/>
    <col min="1281" max="1281" width="5.42578125" style="4" customWidth="1"/>
    <col min="1282" max="1282" width="11.7109375" style="4" customWidth="1"/>
    <col min="1283" max="1283" width="12.42578125" style="4" customWidth="1"/>
    <col min="1284" max="1284" width="18.7109375" style="4" customWidth="1"/>
    <col min="1285" max="1285" width="11" style="4" customWidth="1"/>
    <col min="1286" max="1286" width="1.28515625" style="4" customWidth="1"/>
    <col min="1287" max="1287" width="9" style="4" customWidth="1"/>
    <col min="1288" max="1288" width="11.28515625" style="4" customWidth="1"/>
    <col min="1289" max="1289" width="12.42578125" style="4" customWidth="1"/>
    <col min="1290" max="1290" width="12.5703125" style="4" customWidth="1"/>
    <col min="1291" max="1291" width="7.5703125" style="4" bestFit="1" customWidth="1"/>
    <col min="1292" max="1292" width="26" style="4" customWidth="1"/>
    <col min="1293" max="1536" width="9.140625" style="4"/>
    <col min="1537" max="1537" width="5.42578125" style="4" customWidth="1"/>
    <col min="1538" max="1538" width="11.7109375" style="4" customWidth="1"/>
    <col min="1539" max="1539" width="12.42578125" style="4" customWidth="1"/>
    <col min="1540" max="1540" width="18.7109375" style="4" customWidth="1"/>
    <col min="1541" max="1541" width="11" style="4" customWidth="1"/>
    <col min="1542" max="1542" width="1.28515625" style="4" customWidth="1"/>
    <col min="1543" max="1543" width="9" style="4" customWidth="1"/>
    <col min="1544" max="1544" width="11.28515625" style="4" customWidth="1"/>
    <col min="1545" max="1545" width="12.42578125" style="4" customWidth="1"/>
    <col min="1546" max="1546" width="12.5703125" style="4" customWidth="1"/>
    <col min="1547" max="1547" width="7.5703125" style="4" bestFit="1" customWidth="1"/>
    <col min="1548" max="1548" width="26" style="4" customWidth="1"/>
    <col min="1549" max="1792" width="9.140625" style="4"/>
    <col min="1793" max="1793" width="5.42578125" style="4" customWidth="1"/>
    <col min="1794" max="1794" width="11.7109375" style="4" customWidth="1"/>
    <col min="1795" max="1795" width="12.42578125" style="4" customWidth="1"/>
    <col min="1796" max="1796" width="18.7109375" style="4" customWidth="1"/>
    <col min="1797" max="1797" width="11" style="4" customWidth="1"/>
    <col min="1798" max="1798" width="1.28515625" style="4" customWidth="1"/>
    <col min="1799" max="1799" width="9" style="4" customWidth="1"/>
    <col min="1800" max="1800" width="11.28515625" style="4" customWidth="1"/>
    <col min="1801" max="1801" width="12.42578125" style="4" customWidth="1"/>
    <col min="1802" max="1802" width="12.5703125" style="4" customWidth="1"/>
    <col min="1803" max="1803" width="7.5703125" style="4" bestFit="1" customWidth="1"/>
    <col min="1804" max="1804" width="26" style="4" customWidth="1"/>
    <col min="1805" max="2048" width="9.140625" style="4"/>
    <col min="2049" max="2049" width="5.42578125" style="4" customWidth="1"/>
    <col min="2050" max="2050" width="11.7109375" style="4" customWidth="1"/>
    <col min="2051" max="2051" width="12.42578125" style="4" customWidth="1"/>
    <col min="2052" max="2052" width="18.7109375" style="4" customWidth="1"/>
    <col min="2053" max="2053" width="11" style="4" customWidth="1"/>
    <col min="2054" max="2054" width="1.28515625" style="4" customWidth="1"/>
    <col min="2055" max="2055" width="9" style="4" customWidth="1"/>
    <col min="2056" max="2056" width="11.28515625" style="4" customWidth="1"/>
    <col min="2057" max="2057" width="12.42578125" style="4" customWidth="1"/>
    <col min="2058" max="2058" width="12.5703125" style="4" customWidth="1"/>
    <col min="2059" max="2059" width="7.5703125" style="4" bestFit="1" customWidth="1"/>
    <col min="2060" max="2060" width="26" style="4" customWidth="1"/>
    <col min="2061" max="2304" width="9.140625" style="4"/>
    <col min="2305" max="2305" width="5.42578125" style="4" customWidth="1"/>
    <col min="2306" max="2306" width="11.7109375" style="4" customWidth="1"/>
    <col min="2307" max="2307" width="12.42578125" style="4" customWidth="1"/>
    <col min="2308" max="2308" width="18.7109375" style="4" customWidth="1"/>
    <col min="2309" max="2309" width="11" style="4" customWidth="1"/>
    <col min="2310" max="2310" width="1.28515625" style="4" customWidth="1"/>
    <col min="2311" max="2311" width="9" style="4" customWidth="1"/>
    <col min="2312" max="2312" width="11.28515625" style="4" customWidth="1"/>
    <col min="2313" max="2313" width="12.42578125" style="4" customWidth="1"/>
    <col min="2314" max="2314" width="12.5703125" style="4" customWidth="1"/>
    <col min="2315" max="2315" width="7.5703125" style="4" bestFit="1" customWidth="1"/>
    <col min="2316" max="2316" width="26" style="4" customWidth="1"/>
    <col min="2317" max="2560" width="9.140625" style="4"/>
    <col min="2561" max="2561" width="5.42578125" style="4" customWidth="1"/>
    <col min="2562" max="2562" width="11.7109375" style="4" customWidth="1"/>
    <col min="2563" max="2563" width="12.42578125" style="4" customWidth="1"/>
    <col min="2564" max="2564" width="18.7109375" style="4" customWidth="1"/>
    <col min="2565" max="2565" width="11" style="4" customWidth="1"/>
    <col min="2566" max="2566" width="1.28515625" style="4" customWidth="1"/>
    <col min="2567" max="2567" width="9" style="4" customWidth="1"/>
    <col min="2568" max="2568" width="11.28515625" style="4" customWidth="1"/>
    <col min="2569" max="2569" width="12.42578125" style="4" customWidth="1"/>
    <col min="2570" max="2570" width="12.5703125" style="4" customWidth="1"/>
    <col min="2571" max="2571" width="7.5703125" style="4" bestFit="1" customWidth="1"/>
    <col min="2572" max="2572" width="26" style="4" customWidth="1"/>
    <col min="2573" max="2816" width="9.140625" style="4"/>
    <col min="2817" max="2817" width="5.42578125" style="4" customWidth="1"/>
    <col min="2818" max="2818" width="11.7109375" style="4" customWidth="1"/>
    <col min="2819" max="2819" width="12.42578125" style="4" customWidth="1"/>
    <col min="2820" max="2820" width="18.7109375" style="4" customWidth="1"/>
    <col min="2821" max="2821" width="11" style="4" customWidth="1"/>
    <col min="2822" max="2822" width="1.28515625" style="4" customWidth="1"/>
    <col min="2823" max="2823" width="9" style="4" customWidth="1"/>
    <col min="2824" max="2824" width="11.28515625" style="4" customWidth="1"/>
    <col min="2825" max="2825" width="12.42578125" style="4" customWidth="1"/>
    <col min="2826" max="2826" width="12.5703125" style="4" customWidth="1"/>
    <col min="2827" max="2827" width="7.5703125" style="4" bestFit="1" customWidth="1"/>
    <col min="2828" max="2828" width="26" style="4" customWidth="1"/>
    <col min="2829" max="3072" width="9.140625" style="4"/>
    <col min="3073" max="3073" width="5.42578125" style="4" customWidth="1"/>
    <col min="3074" max="3074" width="11.7109375" style="4" customWidth="1"/>
    <col min="3075" max="3075" width="12.42578125" style="4" customWidth="1"/>
    <col min="3076" max="3076" width="18.7109375" style="4" customWidth="1"/>
    <col min="3077" max="3077" width="11" style="4" customWidth="1"/>
    <col min="3078" max="3078" width="1.28515625" style="4" customWidth="1"/>
    <col min="3079" max="3079" width="9" style="4" customWidth="1"/>
    <col min="3080" max="3080" width="11.28515625" style="4" customWidth="1"/>
    <col min="3081" max="3081" width="12.42578125" style="4" customWidth="1"/>
    <col min="3082" max="3082" width="12.5703125" style="4" customWidth="1"/>
    <col min="3083" max="3083" width="7.5703125" style="4" bestFit="1" customWidth="1"/>
    <col min="3084" max="3084" width="26" style="4" customWidth="1"/>
    <col min="3085" max="3328" width="9.140625" style="4"/>
    <col min="3329" max="3329" width="5.42578125" style="4" customWidth="1"/>
    <col min="3330" max="3330" width="11.7109375" style="4" customWidth="1"/>
    <col min="3331" max="3331" width="12.42578125" style="4" customWidth="1"/>
    <col min="3332" max="3332" width="18.7109375" style="4" customWidth="1"/>
    <col min="3333" max="3333" width="11" style="4" customWidth="1"/>
    <col min="3334" max="3334" width="1.28515625" style="4" customWidth="1"/>
    <col min="3335" max="3335" width="9" style="4" customWidth="1"/>
    <col min="3336" max="3336" width="11.28515625" style="4" customWidth="1"/>
    <col min="3337" max="3337" width="12.42578125" style="4" customWidth="1"/>
    <col min="3338" max="3338" width="12.5703125" style="4" customWidth="1"/>
    <col min="3339" max="3339" width="7.5703125" style="4" bestFit="1" customWidth="1"/>
    <col min="3340" max="3340" width="26" style="4" customWidth="1"/>
    <col min="3341" max="3584" width="9.140625" style="4"/>
    <col min="3585" max="3585" width="5.42578125" style="4" customWidth="1"/>
    <col min="3586" max="3586" width="11.7109375" style="4" customWidth="1"/>
    <col min="3587" max="3587" width="12.42578125" style="4" customWidth="1"/>
    <col min="3588" max="3588" width="18.7109375" style="4" customWidth="1"/>
    <col min="3589" max="3589" width="11" style="4" customWidth="1"/>
    <col min="3590" max="3590" width="1.28515625" style="4" customWidth="1"/>
    <col min="3591" max="3591" width="9" style="4" customWidth="1"/>
    <col min="3592" max="3592" width="11.28515625" style="4" customWidth="1"/>
    <col min="3593" max="3593" width="12.42578125" style="4" customWidth="1"/>
    <col min="3594" max="3594" width="12.5703125" style="4" customWidth="1"/>
    <col min="3595" max="3595" width="7.5703125" style="4" bestFit="1" customWidth="1"/>
    <col min="3596" max="3596" width="26" style="4" customWidth="1"/>
    <col min="3597" max="3840" width="9.140625" style="4"/>
    <col min="3841" max="3841" width="5.42578125" style="4" customWidth="1"/>
    <col min="3842" max="3842" width="11.7109375" style="4" customWidth="1"/>
    <col min="3843" max="3843" width="12.42578125" style="4" customWidth="1"/>
    <col min="3844" max="3844" width="18.7109375" style="4" customWidth="1"/>
    <col min="3845" max="3845" width="11" style="4" customWidth="1"/>
    <col min="3846" max="3846" width="1.28515625" style="4" customWidth="1"/>
    <col min="3847" max="3847" width="9" style="4" customWidth="1"/>
    <col min="3848" max="3848" width="11.28515625" style="4" customWidth="1"/>
    <col min="3849" max="3849" width="12.42578125" style="4" customWidth="1"/>
    <col min="3850" max="3850" width="12.5703125" style="4" customWidth="1"/>
    <col min="3851" max="3851" width="7.5703125" style="4" bestFit="1" customWidth="1"/>
    <col min="3852" max="3852" width="26" style="4" customWidth="1"/>
    <col min="3853" max="4096" width="9.140625" style="4"/>
    <col min="4097" max="4097" width="5.42578125" style="4" customWidth="1"/>
    <col min="4098" max="4098" width="11.7109375" style="4" customWidth="1"/>
    <col min="4099" max="4099" width="12.42578125" style="4" customWidth="1"/>
    <col min="4100" max="4100" width="18.7109375" style="4" customWidth="1"/>
    <col min="4101" max="4101" width="11" style="4" customWidth="1"/>
    <col min="4102" max="4102" width="1.28515625" style="4" customWidth="1"/>
    <col min="4103" max="4103" width="9" style="4" customWidth="1"/>
    <col min="4104" max="4104" width="11.28515625" style="4" customWidth="1"/>
    <col min="4105" max="4105" width="12.42578125" style="4" customWidth="1"/>
    <col min="4106" max="4106" width="12.5703125" style="4" customWidth="1"/>
    <col min="4107" max="4107" width="7.5703125" style="4" bestFit="1" customWidth="1"/>
    <col min="4108" max="4108" width="26" style="4" customWidth="1"/>
    <col min="4109" max="4352" width="9.140625" style="4"/>
    <col min="4353" max="4353" width="5.42578125" style="4" customWidth="1"/>
    <col min="4354" max="4354" width="11.7109375" style="4" customWidth="1"/>
    <col min="4355" max="4355" width="12.42578125" style="4" customWidth="1"/>
    <col min="4356" max="4356" width="18.7109375" style="4" customWidth="1"/>
    <col min="4357" max="4357" width="11" style="4" customWidth="1"/>
    <col min="4358" max="4358" width="1.28515625" style="4" customWidth="1"/>
    <col min="4359" max="4359" width="9" style="4" customWidth="1"/>
    <col min="4360" max="4360" width="11.28515625" style="4" customWidth="1"/>
    <col min="4361" max="4361" width="12.42578125" style="4" customWidth="1"/>
    <col min="4362" max="4362" width="12.5703125" style="4" customWidth="1"/>
    <col min="4363" max="4363" width="7.5703125" style="4" bestFit="1" customWidth="1"/>
    <col min="4364" max="4364" width="26" style="4" customWidth="1"/>
    <col min="4365" max="4608" width="9.140625" style="4"/>
    <col min="4609" max="4609" width="5.42578125" style="4" customWidth="1"/>
    <col min="4610" max="4610" width="11.7109375" style="4" customWidth="1"/>
    <col min="4611" max="4611" width="12.42578125" style="4" customWidth="1"/>
    <col min="4612" max="4612" width="18.7109375" style="4" customWidth="1"/>
    <col min="4613" max="4613" width="11" style="4" customWidth="1"/>
    <col min="4614" max="4614" width="1.28515625" style="4" customWidth="1"/>
    <col min="4615" max="4615" width="9" style="4" customWidth="1"/>
    <col min="4616" max="4616" width="11.28515625" style="4" customWidth="1"/>
    <col min="4617" max="4617" width="12.42578125" style="4" customWidth="1"/>
    <col min="4618" max="4618" width="12.5703125" style="4" customWidth="1"/>
    <col min="4619" max="4619" width="7.5703125" style="4" bestFit="1" customWidth="1"/>
    <col min="4620" max="4620" width="26" style="4" customWidth="1"/>
    <col min="4621" max="4864" width="9.140625" style="4"/>
    <col min="4865" max="4865" width="5.42578125" style="4" customWidth="1"/>
    <col min="4866" max="4866" width="11.7109375" style="4" customWidth="1"/>
    <col min="4867" max="4867" width="12.42578125" style="4" customWidth="1"/>
    <col min="4868" max="4868" width="18.7109375" style="4" customWidth="1"/>
    <col min="4869" max="4869" width="11" style="4" customWidth="1"/>
    <col min="4870" max="4870" width="1.28515625" style="4" customWidth="1"/>
    <col min="4871" max="4871" width="9" style="4" customWidth="1"/>
    <col min="4872" max="4872" width="11.28515625" style="4" customWidth="1"/>
    <col min="4873" max="4873" width="12.42578125" style="4" customWidth="1"/>
    <col min="4874" max="4874" width="12.5703125" style="4" customWidth="1"/>
    <col min="4875" max="4875" width="7.5703125" style="4" bestFit="1" customWidth="1"/>
    <col min="4876" max="4876" width="26" style="4" customWidth="1"/>
    <col min="4877" max="5120" width="9.140625" style="4"/>
    <col min="5121" max="5121" width="5.42578125" style="4" customWidth="1"/>
    <col min="5122" max="5122" width="11.7109375" style="4" customWidth="1"/>
    <col min="5123" max="5123" width="12.42578125" style="4" customWidth="1"/>
    <col min="5124" max="5124" width="18.7109375" style="4" customWidth="1"/>
    <col min="5125" max="5125" width="11" style="4" customWidth="1"/>
    <col min="5126" max="5126" width="1.28515625" style="4" customWidth="1"/>
    <col min="5127" max="5127" width="9" style="4" customWidth="1"/>
    <col min="5128" max="5128" width="11.28515625" style="4" customWidth="1"/>
    <col min="5129" max="5129" width="12.42578125" style="4" customWidth="1"/>
    <col min="5130" max="5130" width="12.5703125" style="4" customWidth="1"/>
    <col min="5131" max="5131" width="7.5703125" style="4" bestFit="1" customWidth="1"/>
    <col min="5132" max="5132" width="26" style="4" customWidth="1"/>
    <col min="5133" max="5376" width="9.140625" style="4"/>
    <col min="5377" max="5377" width="5.42578125" style="4" customWidth="1"/>
    <col min="5378" max="5378" width="11.7109375" style="4" customWidth="1"/>
    <col min="5379" max="5379" width="12.42578125" style="4" customWidth="1"/>
    <col min="5380" max="5380" width="18.7109375" style="4" customWidth="1"/>
    <col min="5381" max="5381" width="11" style="4" customWidth="1"/>
    <col min="5382" max="5382" width="1.28515625" style="4" customWidth="1"/>
    <col min="5383" max="5383" width="9" style="4" customWidth="1"/>
    <col min="5384" max="5384" width="11.28515625" style="4" customWidth="1"/>
    <col min="5385" max="5385" width="12.42578125" style="4" customWidth="1"/>
    <col min="5386" max="5386" width="12.5703125" style="4" customWidth="1"/>
    <col min="5387" max="5387" width="7.5703125" style="4" bestFit="1" customWidth="1"/>
    <col min="5388" max="5388" width="26" style="4" customWidth="1"/>
    <col min="5389" max="5632" width="9.140625" style="4"/>
    <col min="5633" max="5633" width="5.42578125" style="4" customWidth="1"/>
    <col min="5634" max="5634" width="11.7109375" style="4" customWidth="1"/>
    <col min="5635" max="5635" width="12.42578125" style="4" customWidth="1"/>
    <col min="5636" max="5636" width="18.7109375" style="4" customWidth="1"/>
    <col min="5637" max="5637" width="11" style="4" customWidth="1"/>
    <col min="5638" max="5638" width="1.28515625" style="4" customWidth="1"/>
    <col min="5639" max="5639" width="9" style="4" customWidth="1"/>
    <col min="5640" max="5640" width="11.28515625" style="4" customWidth="1"/>
    <col min="5641" max="5641" width="12.42578125" style="4" customWidth="1"/>
    <col min="5642" max="5642" width="12.5703125" style="4" customWidth="1"/>
    <col min="5643" max="5643" width="7.5703125" style="4" bestFit="1" customWidth="1"/>
    <col min="5644" max="5644" width="26" style="4" customWidth="1"/>
    <col min="5645" max="5888" width="9.140625" style="4"/>
    <col min="5889" max="5889" width="5.42578125" style="4" customWidth="1"/>
    <col min="5890" max="5890" width="11.7109375" style="4" customWidth="1"/>
    <col min="5891" max="5891" width="12.42578125" style="4" customWidth="1"/>
    <col min="5892" max="5892" width="18.7109375" style="4" customWidth="1"/>
    <col min="5893" max="5893" width="11" style="4" customWidth="1"/>
    <col min="5894" max="5894" width="1.28515625" style="4" customWidth="1"/>
    <col min="5895" max="5895" width="9" style="4" customWidth="1"/>
    <col min="5896" max="5896" width="11.28515625" style="4" customWidth="1"/>
    <col min="5897" max="5897" width="12.42578125" style="4" customWidth="1"/>
    <col min="5898" max="5898" width="12.5703125" style="4" customWidth="1"/>
    <col min="5899" max="5899" width="7.5703125" style="4" bestFit="1" customWidth="1"/>
    <col min="5900" max="5900" width="26" style="4" customWidth="1"/>
    <col min="5901" max="6144" width="9.140625" style="4"/>
    <col min="6145" max="6145" width="5.42578125" style="4" customWidth="1"/>
    <col min="6146" max="6146" width="11.7109375" style="4" customWidth="1"/>
    <col min="6147" max="6147" width="12.42578125" style="4" customWidth="1"/>
    <col min="6148" max="6148" width="18.7109375" style="4" customWidth="1"/>
    <col min="6149" max="6149" width="11" style="4" customWidth="1"/>
    <col min="6150" max="6150" width="1.28515625" style="4" customWidth="1"/>
    <col min="6151" max="6151" width="9" style="4" customWidth="1"/>
    <col min="6152" max="6152" width="11.28515625" style="4" customWidth="1"/>
    <col min="6153" max="6153" width="12.42578125" style="4" customWidth="1"/>
    <col min="6154" max="6154" width="12.5703125" style="4" customWidth="1"/>
    <col min="6155" max="6155" width="7.5703125" style="4" bestFit="1" customWidth="1"/>
    <col min="6156" max="6156" width="26" style="4" customWidth="1"/>
    <col min="6157" max="6400" width="9.140625" style="4"/>
    <col min="6401" max="6401" width="5.42578125" style="4" customWidth="1"/>
    <col min="6402" max="6402" width="11.7109375" style="4" customWidth="1"/>
    <col min="6403" max="6403" width="12.42578125" style="4" customWidth="1"/>
    <col min="6404" max="6404" width="18.7109375" style="4" customWidth="1"/>
    <col min="6405" max="6405" width="11" style="4" customWidth="1"/>
    <col min="6406" max="6406" width="1.28515625" style="4" customWidth="1"/>
    <col min="6407" max="6407" width="9" style="4" customWidth="1"/>
    <col min="6408" max="6408" width="11.28515625" style="4" customWidth="1"/>
    <col min="6409" max="6409" width="12.42578125" style="4" customWidth="1"/>
    <col min="6410" max="6410" width="12.5703125" style="4" customWidth="1"/>
    <col min="6411" max="6411" width="7.5703125" style="4" bestFit="1" customWidth="1"/>
    <col min="6412" max="6412" width="26" style="4" customWidth="1"/>
    <col min="6413" max="6656" width="9.140625" style="4"/>
    <col min="6657" max="6657" width="5.42578125" style="4" customWidth="1"/>
    <col min="6658" max="6658" width="11.7109375" style="4" customWidth="1"/>
    <col min="6659" max="6659" width="12.42578125" style="4" customWidth="1"/>
    <col min="6660" max="6660" width="18.7109375" style="4" customWidth="1"/>
    <col min="6661" max="6661" width="11" style="4" customWidth="1"/>
    <col min="6662" max="6662" width="1.28515625" style="4" customWidth="1"/>
    <col min="6663" max="6663" width="9" style="4" customWidth="1"/>
    <col min="6664" max="6664" width="11.28515625" style="4" customWidth="1"/>
    <col min="6665" max="6665" width="12.42578125" style="4" customWidth="1"/>
    <col min="6666" max="6666" width="12.5703125" style="4" customWidth="1"/>
    <col min="6667" max="6667" width="7.5703125" style="4" bestFit="1" customWidth="1"/>
    <col min="6668" max="6668" width="26" style="4" customWidth="1"/>
    <col min="6669" max="6912" width="9.140625" style="4"/>
    <col min="6913" max="6913" width="5.42578125" style="4" customWidth="1"/>
    <col min="6914" max="6914" width="11.7109375" style="4" customWidth="1"/>
    <col min="6915" max="6915" width="12.42578125" style="4" customWidth="1"/>
    <col min="6916" max="6916" width="18.7109375" style="4" customWidth="1"/>
    <col min="6917" max="6917" width="11" style="4" customWidth="1"/>
    <col min="6918" max="6918" width="1.28515625" style="4" customWidth="1"/>
    <col min="6919" max="6919" width="9" style="4" customWidth="1"/>
    <col min="6920" max="6920" width="11.28515625" style="4" customWidth="1"/>
    <col min="6921" max="6921" width="12.42578125" style="4" customWidth="1"/>
    <col min="6922" max="6922" width="12.5703125" style="4" customWidth="1"/>
    <col min="6923" max="6923" width="7.5703125" style="4" bestFit="1" customWidth="1"/>
    <col min="6924" max="6924" width="26" style="4" customWidth="1"/>
    <col min="6925" max="7168" width="9.140625" style="4"/>
    <col min="7169" max="7169" width="5.42578125" style="4" customWidth="1"/>
    <col min="7170" max="7170" width="11.7109375" style="4" customWidth="1"/>
    <col min="7171" max="7171" width="12.42578125" style="4" customWidth="1"/>
    <col min="7172" max="7172" width="18.7109375" style="4" customWidth="1"/>
    <col min="7173" max="7173" width="11" style="4" customWidth="1"/>
    <col min="7174" max="7174" width="1.28515625" style="4" customWidth="1"/>
    <col min="7175" max="7175" width="9" style="4" customWidth="1"/>
    <col min="7176" max="7176" width="11.28515625" style="4" customWidth="1"/>
    <col min="7177" max="7177" width="12.42578125" style="4" customWidth="1"/>
    <col min="7178" max="7178" width="12.5703125" style="4" customWidth="1"/>
    <col min="7179" max="7179" width="7.5703125" style="4" bestFit="1" customWidth="1"/>
    <col min="7180" max="7180" width="26" style="4" customWidth="1"/>
    <col min="7181" max="7424" width="9.140625" style="4"/>
    <col min="7425" max="7425" width="5.42578125" style="4" customWidth="1"/>
    <col min="7426" max="7426" width="11.7109375" style="4" customWidth="1"/>
    <col min="7427" max="7427" width="12.42578125" style="4" customWidth="1"/>
    <col min="7428" max="7428" width="18.7109375" style="4" customWidth="1"/>
    <col min="7429" max="7429" width="11" style="4" customWidth="1"/>
    <col min="7430" max="7430" width="1.28515625" style="4" customWidth="1"/>
    <col min="7431" max="7431" width="9" style="4" customWidth="1"/>
    <col min="7432" max="7432" width="11.28515625" style="4" customWidth="1"/>
    <col min="7433" max="7433" width="12.42578125" style="4" customWidth="1"/>
    <col min="7434" max="7434" width="12.5703125" style="4" customWidth="1"/>
    <col min="7435" max="7435" width="7.5703125" style="4" bestFit="1" customWidth="1"/>
    <col min="7436" max="7436" width="26" style="4" customWidth="1"/>
    <col min="7437" max="7680" width="9.140625" style="4"/>
    <col min="7681" max="7681" width="5.42578125" style="4" customWidth="1"/>
    <col min="7682" max="7682" width="11.7109375" style="4" customWidth="1"/>
    <col min="7683" max="7683" width="12.42578125" style="4" customWidth="1"/>
    <col min="7684" max="7684" width="18.7109375" style="4" customWidth="1"/>
    <col min="7685" max="7685" width="11" style="4" customWidth="1"/>
    <col min="7686" max="7686" width="1.28515625" style="4" customWidth="1"/>
    <col min="7687" max="7687" width="9" style="4" customWidth="1"/>
    <col min="7688" max="7688" width="11.28515625" style="4" customWidth="1"/>
    <col min="7689" max="7689" width="12.42578125" style="4" customWidth="1"/>
    <col min="7690" max="7690" width="12.5703125" style="4" customWidth="1"/>
    <col min="7691" max="7691" width="7.5703125" style="4" bestFit="1" customWidth="1"/>
    <col min="7692" max="7692" width="26" style="4" customWidth="1"/>
    <col min="7693" max="7936" width="9.140625" style="4"/>
    <col min="7937" max="7937" width="5.42578125" style="4" customWidth="1"/>
    <col min="7938" max="7938" width="11.7109375" style="4" customWidth="1"/>
    <col min="7939" max="7939" width="12.42578125" style="4" customWidth="1"/>
    <col min="7940" max="7940" width="18.7109375" style="4" customWidth="1"/>
    <col min="7941" max="7941" width="11" style="4" customWidth="1"/>
    <col min="7942" max="7942" width="1.28515625" style="4" customWidth="1"/>
    <col min="7943" max="7943" width="9" style="4" customWidth="1"/>
    <col min="7944" max="7944" width="11.28515625" style="4" customWidth="1"/>
    <col min="7945" max="7945" width="12.42578125" style="4" customWidth="1"/>
    <col min="7946" max="7946" width="12.5703125" style="4" customWidth="1"/>
    <col min="7947" max="7947" width="7.5703125" style="4" bestFit="1" customWidth="1"/>
    <col min="7948" max="7948" width="26" style="4" customWidth="1"/>
    <col min="7949" max="8192" width="9.140625" style="4"/>
    <col min="8193" max="8193" width="5.42578125" style="4" customWidth="1"/>
    <col min="8194" max="8194" width="11.7109375" style="4" customWidth="1"/>
    <col min="8195" max="8195" width="12.42578125" style="4" customWidth="1"/>
    <col min="8196" max="8196" width="18.7109375" style="4" customWidth="1"/>
    <col min="8197" max="8197" width="11" style="4" customWidth="1"/>
    <col min="8198" max="8198" width="1.28515625" style="4" customWidth="1"/>
    <col min="8199" max="8199" width="9" style="4" customWidth="1"/>
    <col min="8200" max="8200" width="11.28515625" style="4" customWidth="1"/>
    <col min="8201" max="8201" width="12.42578125" style="4" customWidth="1"/>
    <col min="8202" max="8202" width="12.5703125" style="4" customWidth="1"/>
    <col min="8203" max="8203" width="7.5703125" style="4" bestFit="1" customWidth="1"/>
    <col min="8204" max="8204" width="26" style="4" customWidth="1"/>
    <col min="8205" max="8448" width="9.140625" style="4"/>
    <col min="8449" max="8449" width="5.42578125" style="4" customWidth="1"/>
    <col min="8450" max="8450" width="11.7109375" style="4" customWidth="1"/>
    <col min="8451" max="8451" width="12.42578125" style="4" customWidth="1"/>
    <col min="8452" max="8452" width="18.7109375" style="4" customWidth="1"/>
    <col min="8453" max="8453" width="11" style="4" customWidth="1"/>
    <col min="8454" max="8454" width="1.28515625" style="4" customWidth="1"/>
    <col min="8455" max="8455" width="9" style="4" customWidth="1"/>
    <col min="8456" max="8456" width="11.28515625" style="4" customWidth="1"/>
    <col min="8457" max="8457" width="12.42578125" style="4" customWidth="1"/>
    <col min="8458" max="8458" width="12.5703125" style="4" customWidth="1"/>
    <col min="8459" max="8459" width="7.5703125" style="4" bestFit="1" customWidth="1"/>
    <col min="8460" max="8460" width="26" style="4" customWidth="1"/>
    <col min="8461" max="8704" width="9.140625" style="4"/>
    <col min="8705" max="8705" width="5.42578125" style="4" customWidth="1"/>
    <col min="8706" max="8706" width="11.7109375" style="4" customWidth="1"/>
    <col min="8707" max="8707" width="12.42578125" style="4" customWidth="1"/>
    <col min="8708" max="8708" width="18.7109375" style="4" customWidth="1"/>
    <col min="8709" max="8709" width="11" style="4" customWidth="1"/>
    <col min="8710" max="8710" width="1.28515625" style="4" customWidth="1"/>
    <col min="8711" max="8711" width="9" style="4" customWidth="1"/>
    <col min="8712" max="8712" width="11.28515625" style="4" customWidth="1"/>
    <col min="8713" max="8713" width="12.42578125" style="4" customWidth="1"/>
    <col min="8714" max="8714" width="12.5703125" style="4" customWidth="1"/>
    <col min="8715" max="8715" width="7.5703125" style="4" bestFit="1" customWidth="1"/>
    <col min="8716" max="8716" width="26" style="4" customWidth="1"/>
    <col min="8717" max="8960" width="9.140625" style="4"/>
    <col min="8961" max="8961" width="5.42578125" style="4" customWidth="1"/>
    <col min="8962" max="8962" width="11.7109375" style="4" customWidth="1"/>
    <col min="8963" max="8963" width="12.42578125" style="4" customWidth="1"/>
    <col min="8964" max="8964" width="18.7109375" style="4" customWidth="1"/>
    <col min="8965" max="8965" width="11" style="4" customWidth="1"/>
    <col min="8966" max="8966" width="1.28515625" style="4" customWidth="1"/>
    <col min="8967" max="8967" width="9" style="4" customWidth="1"/>
    <col min="8968" max="8968" width="11.28515625" style="4" customWidth="1"/>
    <col min="8969" max="8969" width="12.42578125" style="4" customWidth="1"/>
    <col min="8970" max="8970" width="12.5703125" style="4" customWidth="1"/>
    <col min="8971" max="8971" width="7.5703125" style="4" bestFit="1" customWidth="1"/>
    <col min="8972" max="8972" width="26" style="4" customWidth="1"/>
    <col min="8973" max="9216" width="9.140625" style="4"/>
    <col min="9217" max="9217" width="5.42578125" style="4" customWidth="1"/>
    <col min="9218" max="9218" width="11.7109375" style="4" customWidth="1"/>
    <col min="9219" max="9219" width="12.42578125" style="4" customWidth="1"/>
    <col min="9220" max="9220" width="18.7109375" style="4" customWidth="1"/>
    <col min="9221" max="9221" width="11" style="4" customWidth="1"/>
    <col min="9222" max="9222" width="1.28515625" style="4" customWidth="1"/>
    <col min="9223" max="9223" width="9" style="4" customWidth="1"/>
    <col min="9224" max="9224" width="11.28515625" style="4" customWidth="1"/>
    <col min="9225" max="9225" width="12.42578125" style="4" customWidth="1"/>
    <col min="9226" max="9226" width="12.5703125" style="4" customWidth="1"/>
    <col min="9227" max="9227" width="7.5703125" style="4" bestFit="1" customWidth="1"/>
    <col min="9228" max="9228" width="26" style="4" customWidth="1"/>
    <col min="9229" max="9472" width="9.140625" style="4"/>
    <col min="9473" max="9473" width="5.42578125" style="4" customWidth="1"/>
    <col min="9474" max="9474" width="11.7109375" style="4" customWidth="1"/>
    <col min="9475" max="9475" width="12.42578125" style="4" customWidth="1"/>
    <col min="9476" max="9476" width="18.7109375" style="4" customWidth="1"/>
    <col min="9477" max="9477" width="11" style="4" customWidth="1"/>
    <col min="9478" max="9478" width="1.28515625" style="4" customWidth="1"/>
    <col min="9479" max="9479" width="9" style="4" customWidth="1"/>
    <col min="9480" max="9480" width="11.28515625" style="4" customWidth="1"/>
    <col min="9481" max="9481" width="12.42578125" style="4" customWidth="1"/>
    <col min="9482" max="9482" width="12.5703125" style="4" customWidth="1"/>
    <col min="9483" max="9483" width="7.5703125" style="4" bestFit="1" customWidth="1"/>
    <col min="9484" max="9484" width="26" style="4" customWidth="1"/>
    <col min="9485" max="9728" width="9.140625" style="4"/>
    <col min="9729" max="9729" width="5.42578125" style="4" customWidth="1"/>
    <col min="9730" max="9730" width="11.7109375" style="4" customWidth="1"/>
    <col min="9731" max="9731" width="12.42578125" style="4" customWidth="1"/>
    <col min="9732" max="9732" width="18.7109375" style="4" customWidth="1"/>
    <col min="9733" max="9733" width="11" style="4" customWidth="1"/>
    <col min="9734" max="9734" width="1.28515625" style="4" customWidth="1"/>
    <col min="9735" max="9735" width="9" style="4" customWidth="1"/>
    <col min="9736" max="9736" width="11.28515625" style="4" customWidth="1"/>
    <col min="9737" max="9737" width="12.42578125" style="4" customWidth="1"/>
    <col min="9738" max="9738" width="12.5703125" style="4" customWidth="1"/>
    <col min="9739" max="9739" width="7.5703125" style="4" bestFit="1" customWidth="1"/>
    <col min="9740" max="9740" width="26" style="4" customWidth="1"/>
    <col min="9741" max="9984" width="9.140625" style="4"/>
    <col min="9985" max="9985" width="5.42578125" style="4" customWidth="1"/>
    <col min="9986" max="9986" width="11.7109375" style="4" customWidth="1"/>
    <col min="9987" max="9987" width="12.42578125" style="4" customWidth="1"/>
    <col min="9988" max="9988" width="18.7109375" style="4" customWidth="1"/>
    <col min="9989" max="9989" width="11" style="4" customWidth="1"/>
    <col min="9990" max="9990" width="1.28515625" style="4" customWidth="1"/>
    <col min="9991" max="9991" width="9" style="4" customWidth="1"/>
    <col min="9992" max="9992" width="11.28515625" style="4" customWidth="1"/>
    <col min="9993" max="9993" width="12.42578125" style="4" customWidth="1"/>
    <col min="9994" max="9994" width="12.5703125" style="4" customWidth="1"/>
    <col min="9995" max="9995" width="7.5703125" style="4" bestFit="1" customWidth="1"/>
    <col min="9996" max="9996" width="26" style="4" customWidth="1"/>
    <col min="9997" max="10240" width="9.140625" style="4"/>
    <col min="10241" max="10241" width="5.42578125" style="4" customWidth="1"/>
    <col min="10242" max="10242" width="11.7109375" style="4" customWidth="1"/>
    <col min="10243" max="10243" width="12.42578125" style="4" customWidth="1"/>
    <col min="10244" max="10244" width="18.7109375" style="4" customWidth="1"/>
    <col min="10245" max="10245" width="11" style="4" customWidth="1"/>
    <col min="10246" max="10246" width="1.28515625" style="4" customWidth="1"/>
    <col min="10247" max="10247" width="9" style="4" customWidth="1"/>
    <col min="10248" max="10248" width="11.28515625" style="4" customWidth="1"/>
    <col min="10249" max="10249" width="12.42578125" style="4" customWidth="1"/>
    <col min="10250" max="10250" width="12.5703125" style="4" customWidth="1"/>
    <col min="10251" max="10251" width="7.5703125" style="4" bestFit="1" customWidth="1"/>
    <col min="10252" max="10252" width="26" style="4" customWidth="1"/>
    <col min="10253" max="10496" width="9.140625" style="4"/>
    <col min="10497" max="10497" width="5.42578125" style="4" customWidth="1"/>
    <col min="10498" max="10498" width="11.7109375" style="4" customWidth="1"/>
    <col min="10499" max="10499" width="12.42578125" style="4" customWidth="1"/>
    <col min="10500" max="10500" width="18.7109375" style="4" customWidth="1"/>
    <col min="10501" max="10501" width="11" style="4" customWidth="1"/>
    <col min="10502" max="10502" width="1.28515625" style="4" customWidth="1"/>
    <col min="10503" max="10503" width="9" style="4" customWidth="1"/>
    <col min="10504" max="10504" width="11.28515625" style="4" customWidth="1"/>
    <col min="10505" max="10505" width="12.42578125" style="4" customWidth="1"/>
    <col min="10506" max="10506" width="12.5703125" style="4" customWidth="1"/>
    <col min="10507" max="10507" width="7.5703125" style="4" bestFit="1" customWidth="1"/>
    <col min="10508" max="10508" width="26" style="4" customWidth="1"/>
    <col min="10509" max="10752" width="9.140625" style="4"/>
    <col min="10753" max="10753" width="5.42578125" style="4" customWidth="1"/>
    <col min="10754" max="10754" width="11.7109375" style="4" customWidth="1"/>
    <col min="10755" max="10755" width="12.42578125" style="4" customWidth="1"/>
    <col min="10756" max="10756" width="18.7109375" style="4" customWidth="1"/>
    <col min="10757" max="10757" width="11" style="4" customWidth="1"/>
    <col min="10758" max="10758" width="1.28515625" style="4" customWidth="1"/>
    <col min="10759" max="10759" width="9" style="4" customWidth="1"/>
    <col min="10760" max="10760" width="11.28515625" style="4" customWidth="1"/>
    <col min="10761" max="10761" width="12.42578125" style="4" customWidth="1"/>
    <col min="10762" max="10762" width="12.5703125" style="4" customWidth="1"/>
    <col min="10763" max="10763" width="7.5703125" style="4" bestFit="1" customWidth="1"/>
    <col min="10764" max="10764" width="26" style="4" customWidth="1"/>
    <col min="10765" max="11008" width="9.140625" style="4"/>
    <col min="11009" max="11009" width="5.42578125" style="4" customWidth="1"/>
    <col min="11010" max="11010" width="11.7109375" style="4" customWidth="1"/>
    <col min="11011" max="11011" width="12.42578125" style="4" customWidth="1"/>
    <col min="11012" max="11012" width="18.7109375" style="4" customWidth="1"/>
    <col min="11013" max="11013" width="11" style="4" customWidth="1"/>
    <col min="11014" max="11014" width="1.28515625" style="4" customWidth="1"/>
    <col min="11015" max="11015" width="9" style="4" customWidth="1"/>
    <col min="11016" max="11016" width="11.28515625" style="4" customWidth="1"/>
    <col min="11017" max="11017" width="12.42578125" style="4" customWidth="1"/>
    <col min="11018" max="11018" width="12.5703125" style="4" customWidth="1"/>
    <col min="11019" max="11019" width="7.5703125" style="4" bestFit="1" customWidth="1"/>
    <col min="11020" max="11020" width="26" style="4" customWidth="1"/>
    <col min="11021" max="11264" width="9.140625" style="4"/>
    <col min="11265" max="11265" width="5.42578125" style="4" customWidth="1"/>
    <col min="11266" max="11266" width="11.7109375" style="4" customWidth="1"/>
    <col min="11267" max="11267" width="12.42578125" style="4" customWidth="1"/>
    <col min="11268" max="11268" width="18.7109375" style="4" customWidth="1"/>
    <col min="11269" max="11269" width="11" style="4" customWidth="1"/>
    <col min="11270" max="11270" width="1.28515625" style="4" customWidth="1"/>
    <col min="11271" max="11271" width="9" style="4" customWidth="1"/>
    <col min="11272" max="11272" width="11.28515625" style="4" customWidth="1"/>
    <col min="11273" max="11273" width="12.42578125" style="4" customWidth="1"/>
    <col min="11274" max="11274" width="12.5703125" style="4" customWidth="1"/>
    <col min="11275" max="11275" width="7.5703125" style="4" bestFit="1" customWidth="1"/>
    <col min="11276" max="11276" width="26" style="4" customWidth="1"/>
    <col min="11277" max="11520" width="9.140625" style="4"/>
    <col min="11521" max="11521" width="5.42578125" style="4" customWidth="1"/>
    <col min="11522" max="11522" width="11.7109375" style="4" customWidth="1"/>
    <col min="11523" max="11523" width="12.42578125" style="4" customWidth="1"/>
    <col min="11524" max="11524" width="18.7109375" style="4" customWidth="1"/>
    <col min="11525" max="11525" width="11" style="4" customWidth="1"/>
    <col min="11526" max="11526" width="1.28515625" style="4" customWidth="1"/>
    <col min="11527" max="11527" width="9" style="4" customWidth="1"/>
    <col min="11528" max="11528" width="11.28515625" style="4" customWidth="1"/>
    <col min="11529" max="11529" width="12.42578125" style="4" customWidth="1"/>
    <col min="11530" max="11530" width="12.5703125" style="4" customWidth="1"/>
    <col min="11531" max="11531" width="7.5703125" style="4" bestFit="1" customWidth="1"/>
    <col min="11532" max="11532" width="26" style="4" customWidth="1"/>
    <col min="11533" max="11776" width="9.140625" style="4"/>
    <col min="11777" max="11777" width="5.42578125" style="4" customWidth="1"/>
    <col min="11778" max="11778" width="11.7109375" style="4" customWidth="1"/>
    <col min="11779" max="11779" width="12.42578125" style="4" customWidth="1"/>
    <col min="11780" max="11780" width="18.7109375" style="4" customWidth="1"/>
    <col min="11781" max="11781" width="11" style="4" customWidth="1"/>
    <col min="11782" max="11782" width="1.28515625" style="4" customWidth="1"/>
    <col min="11783" max="11783" width="9" style="4" customWidth="1"/>
    <col min="11784" max="11784" width="11.28515625" style="4" customWidth="1"/>
    <col min="11785" max="11785" width="12.42578125" style="4" customWidth="1"/>
    <col min="11786" max="11786" width="12.5703125" style="4" customWidth="1"/>
    <col min="11787" max="11787" width="7.5703125" style="4" bestFit="1" customWidth="1"/>
    <col min="11788" max="11788" width="26" style="4" customWidth="1"/>
    <col min="11789" max="12032" width="9.140625" style="4"/>
    <col min="12033" max="12033" width="5.42578125" style="4" customWidth="1"/>
    <col min="12034" max="12034" width="11.7109375" style="4" customWidth="1"/>
    <col min="12035" max="12035" width="12.42578125" style="4" customWidth="1"/>
    <col min="12036" max="12036" width="18.7109375" style="4" customWidth="1"/>
    <col min="12037" max="12037" width="11" style="4" customWidth="1"/>
    <col min="12038" max="12038" width="1.28515625" style="4" customWidth="1"/>
    <col min="12039" max="12039" width="9" style="4" customWidth="1"/>
    <col min="12040" max="12040" width="11.28515625" style="4" customWidth="1"/>
    <col min="12041" max="12041" width="12.42578125" style="4" customWidth="1"/>
    <col min="12042" max="12042" width="12.5703125" style="4" customWidth="1"/>
    <col min="12043" max="12043" width="7.5703125" style="4" bestFit="1" customWidth="1"/>
    <col min="12044" max="12044" width="26" style="4" customWidth="1"/>
    <col min="12045" max="12288" width="9.140625" style="4"/>
    <col min="12289" max="12289" width="5.42578125" style="4" customWidth="1"/>
    <col min="12290" max="12290" width="11.7109375" style="4" customWidth="1"/>
    <col min="12291" max="12291" width="12.42578125" style="4" customWidth="1"/>
    <col min="12292" max="12292" width="18.7109375" style="4" customWidth="1"/>
    <col min="12293" max="12293" width="11" style="4" customWidth="1"/>
    <col min="12294" max="12294" width="1.28515625" style="4" customWidth="1"/>
    <col min="12295" max="12295" width="9" style="4" customWidth="1"/>
    <col min="12296" max="12296" width="11.28515625" style="4" customWidth="1"/>
    <col min="12297" max="12297" width="12.42578125" style="4" customWidth="1"/>
    <col min="12298" max="12298" width="12.5703125" style="4" customWidth="1"/>
    <col min="12299" max="12299" width="7.5703125" style="4" bestFit="1" customWidth="1"/>
    <col min="12300" max="12300" width="26" style="4" customWidth="1"/>
    <col min="12301" max="12544" width="9.140625" style="4"/>
    <col min="12545" max="12545" width="5.42578125" style="4" customWidth="1"/>
    <col min="12546" max="12546" width="11.7109375" style="4" customWidth="1"/>
    <col min="12547" max="12547" width="12.42578125" style="4" customWidth="1"/>
    <col min="12548" max="12548" width="18.7109375" style="4" customWidth="1"/>
    <col min="12549" max="12549" width="11" style="4" customWidth="1"/>
    <col min="12550" max="12550" width="1.28515625" style="4" customWidth="1"/>
    <col min="12551" max="12551" width="9" style="4" customWidth="1"/>
    <col min="12552" max="12552" width="11.28515625" style="4" customWidth="1"/>
    <col min="12553" max="12553" width="12.42578125" style="4" customWidth="1"/>
    <col min="12554" max="12554" width="12.5703125" style="4" customWidth="1"/>
    <col min="12555" max="12555" width="7.5703125" style="4" bestFit="1" customWidth="1"/>
    <col min="12556" max="12556" width="26" style="4" customWidth="1"/>
    <col min="12557" max="12800" width="9.140625" style="4"/>
    <col min="12801" max="12801" width="5.42578125" style="4" customWidth="1"/>
    <col min="12802" max="12802" width="11.7109375" style="4" customWidth="1"/>
    <col min="12803" max="12803" width="12.42578125" style="4" customWidth="1"/>
    <col min="12804" max="12804" width="18.7109375" style="4" customWidth="1"/>
    <col min="12805" max="12805" width="11" style="4" customWidth="1"/>
    <col min="12806" max="12806" width="1.28515625" style="4" customWidth="1"/>
    <col min="12807" max="12807" width="9" style="4" customWidth="1"/>
    <col min="12808" max="12808" width="11.28515625" style="4" customWidth="1"/>
    <col min="12809" max="12809" width="12.42578125" style="4" customWidth="1"/>
    <col min="12810" max="12810" width="12.5703125" style="4" customWidth="1"/>
    <col min="12811" max="12811" width="7.5703125" style="4" bestFit="1" customWidth="1"/>
    <col min="12812" max="12812" width="26" style="4" customWidth="1"/>
    <col min="12813" max="13056" width="9.140625" style="4"/>
    <col min="13057" max="13057" width="5.42578125" style="4" customWidth="1"/>
    <col min="13058" max="13058" width="11.7109375" style="4" customWidth="1"/>
    <col min="13059" max="13059" width="12.42578125" style="4" customWidth="1"/>
    <col min="13060" max="13060" width="18.7109375" style="4" customWidth="1"/>
    <col min="13061" max="13061" width="11" style="4" customWidth="1"/>
    <col min="13062" max="13062" width="1.28515625" style="4" customWidth="1"/>
    <col min="13063" max="13063" width="9" style="4" customWidth="1"/>
    <col min="13064" max="13064" width="11.28515625" style="4" customWidth="1"/>
    <col min="13065" max="13065" width="12.42578125" style="4" customWidth="1"/>
    <col min="13066" max="13066" width="12.5703125" style="4" customWidth="1"/>
    <col min="13067" max="13067" width="7.5703125" style="4" bestFit="1" customWidth="1"/>
    <col min="13068" max="13068" width="26" style="4" customWidth="1"/>
    <col min="13069" max="13312" width="9.140625" style="4"/>
    <col min="13313" max="13313" width="5.42578125" style="4" customWidth="1"/>
    <col min="13314" max="13314" width="11.7109375" style="4" customWidth="1"/>
    <col min="13315" max="13315" width="12.42578125" style="4" customWidth="1"/>
    <col min="13316" max="13316" width="18.7109375" style="4" customWidth="1"/>
    <col min="13317" max="13317" width="11" style="4" customWidth="1"/>
    <col min="13318" max="13318" width="1.28515625" style="4" customWidth="1"/>
    <col min="13319" max="13319" width="9" style="4" customWidth="1"/>
    <col min="13320" max="13320" width="11.28515625" style="4" customWidth="1"/>
    <col min="13321" max="13321" width="12.42578125" style="4" customWidth="1"/>
    <col min="13322" max="13322" width="12.5703125" style="4" customWidth="1"/>
    <col min="13323" max="13323" width="7.5703125" style="4" bestFit="1" customWidth="1"/>
    <col min="13324" max="13324" width="26" style="4" customWidth="1"/>
    <col min="13325" max="13568" width="9.140625" style="4"/>
    <col min="13569" max="13569" width="5.42578125" style="4" customWidth="1"/>
    <col min="13570" max="13570" width="11.7109375" style="4" customWidth="1"/>
    <col min="13571" max="13571" width="12.42578125" style="4" customWidth="1"/>
    <col min="13572" max="13572" width="18.7109375" style="4" customWidth="1"/>
    <col min="13573" max="13573" width="11" style="4" customWidth="1"/>
    <col min="13574" max="13574" width="1.28515625" style="4" customWidth="1"/>
    <col min="13575" max="13575" width="9" style="4" customWidth="1"/>
    <col min="13576" max="13576" width="11.28515625" style="4" customWidth="1"/>
    <col min="13577" max="13577" width="12.42578125" style="4" customWidth="1"/>
    <col min="13578" max="13578" width="12.5703125" style="4" customWidth="1"/>
    <col min="13579" max="13579" width="7.5703125" style="4" bestFit="1" customWidth="1"/>
    <col min="13580" max="13580" width="26" style="4" customWidth="1"/>
    <col min="13581" max="13824" width="9.140625" style="4"/>
    <col min="13825" max="13825" width="5.42578125" style="4" customWidth="1"/>
    <col min="13826" max="13826" width="11.7109375" style="4" customWidth="1"/>
    <col min="13827" max="13827" width="12.42578125" style="4" customWidth="1"/>
    <col min="13828" max="13828" width="18.7109375" style="4" customWidth="1"/>
    <col min="13829" max="13829" width="11" style="4" customWidth="1"/>
    <col min="13830" max="13830" width="1.28515625" style="4" customWidth="1"/>
    <col min="13831" max="13831" width="9" style="4" customWidth="1"/>
    <col min="13832" max="13832" width="11.28515625" style="4" customWidth="1"/>
    <col min="13833" max="13833" width="12.42578125" style="4" customWidth="1"/>
    <col min="13834" max="13834" width="12.5703125" style="4" customWidth="1"/>
    <col min="13835" max="13835" width="7.5703125" style="4" bestFit="1" customWidth="1"/>
    <col min="13836" max="13836" width="26" style="4" customWidth="1"/>
    <col min="13837" max="14080" width="9.140625" style="4"/>
    <col min="14081" max="14081" width="5.42578125" style="4" customWidth="1"/>
    <col min="14082" max="14082" width="11.7109375" style="4" customWidth="1"/>
    <col min="14083" max="14083" width="12.42578125" style="4" customWidth="1"/>
    <col min="14084" max="14084" width="18.7109375" style="4" customWidth="1"/>
    <col min="14085" max="14085" width="11" style="4" customWidth="1"/>
    <col min="14086" max="14086" width="1.28515625" style="4" customWidth="1"/>
    <col min="14087" max="14087" width="9" style="4" customWidth="1"/>
    <col min="14088" max="14088" width="11.28515625" style="4" customWidth="1"/>
    <col min="14089" max="14089" width="12.42578125" style="4" customWidth="1"/>
    <col min="14090" max="14090" width="12.5703125" style="4" customWidth="1"/>
    <col min="14091" max="14091" width="7.5703125" style="4" bestFit="1" customWidth="1"/>
    <col min="14092" max="14092" width="26" style="4" customWidth="1"/>
    <col min="14093" max="14336" width="9.140625" style="4"/>
    <col min="14337" max="14337" width="5.42578125" style="4" customWidth="1"/>
    <col min="14338" max="14338" width="11.7109375" style="4" customWidth="1"/>
    <col min="14339" max="14339" width="12.42578125" style="4" customWidth="1"/>
    <col min="14340" max="14340" width="18.7109375" style="4" customWidth="1"/>
    <col min="14341" max="14341" width="11" style="4" customWidth="1"/>
    <col min="14342" max="14342" width="1.28515625" style="4" customWidth="1"/>
    <col min="14343" max="14343" width="9" style="4" customWidth="1"/>
    <col min="14344" max="14344" width="11.28515625" style="4" customWidth="1"/>
    <col min="14345" max="14345" width="12.42578125" style="4" customWidth="1"/>
    <col min="14346" max="14346" width="12.5703125" style="4" customWidth="1"/>
    <col min="14347" max="14347" width="7.5703125" style="4" bestFit="1" customWidth="1"/>
    <col min="14348" max="14348" width="26" style="4" customWidth="1"/>
    <col min="14349" max="14592" width="9.140625" style="4"/>
    <col min="14593" max="14593" width="5.42578125" style="4" customWidth="1"/>
    <col min="14594" max="14594" width="11.7109375" style="4" customWidth="1"/>
    <col min="14595" max="14595" width="12.42578125" style="4" customWidth="1"/>
    <col min="14596" max="14596" width="18.7109375" style="4" customWidth="1"/>
    <col min="14597" max="14597" width="11" style="4" customWidth="1"/>
    <col min="14598" max="14598" width="1.28515625" style="4" customWidth="1"/>
    <col min="14599" max="14599" width="9" style="4" customWidth="1"/>
    <col min="14600" max="14600" width="11.28515625" style="4" customWidth="1"/>
    <col min="14601" max="14601" width="12.42578125" style="4" customWidth="1"/>
    <col min="14602" max="14602" width="12.5703125" style="4" customWidth="1"/>
    <col min="14603" max="14603" width="7.5703125" style="4" bestFit="1" customWidth="1"/>
    <col min="14604" max="14604" width="26" style="4" customWidth="1"/>
    <col min="14605" max="14848" width="9.140625" style="4"/>
    <col min="14849" max="14849" width="5.42578125" style="4" customWidth="1"/>
    <col min="14850" max="14850" width="11.7109375" style="4" customWidth="1"/>
    <col min="14851" max="14851" width="12.42578125" style="4" customWidth="1"/>
    <col min="14852" max="14852" width="18.7109375" style="4" customWidth="1"/>
    <col min="14853" max="14853" width="11" style="4" customWidth="1"/>
    <col min="14854" max="14854" width="1.28515625" style="4" customWidth="1"/>
    <col min="14855" max="14855" width="9" style="4" customWidth="1"/>
    <col min="14856" max="14856" width="11.28515625" style="4" customWidth="1"/>
    <col min="14857" max="14857" width="12.42578125" style="4" customWidth="1"/>
    <col min="14858" max="14858" width="12.5703125" style="4" customWidth="1"/>
    <col min="14859" max="14859" width="7.5703125" style="4" bestFit="1" customWidth="1"/>
    <col min="14860" max="14860" width="26" style="4" customWidth="1"/>
    <col min="14861" max="15104" width="9.140625" style="4"/>
    <col min="15105" max="15105" width="5.42578125" style="4" customWidth="1"/>
    <col min="15106" max="15106" width="11.7109375" style="4" customWidth="1"/>
    <col min="15107" max="15107" width="12.42578125" style="4" customWidth="1"/>
    <col min="15108" max="15108" width="18.7109375" style="4" customWidth="1"/>
    <col min="15109" max="15109" width="11" style="4" customWidth="1"/>
    <col min="15110" max="15110" width="1.28515625" style="4" customWidth="1"/>
    <col min="15111" max="15111" width="9" style="4" customWidth="1"/>
    <col min="15112" max="15112" width="11.28515625" style="4" customWidth="1"/>
    <col min="15113" max="15113" width="12.42578125" style="4" customWidth="1"/>
    <col min="15114" max="15114" width="12.5703125" style="4" customWidth="1"/>
    <col min="15115" max="15115" width="7.5703125" style="4" bestFit="1" customWidth="1"/>
    <col min="15116" max="15116" width="26" style="4" customWidth="1"/>
    <col min="15117" max="15360" width="9.140625" style="4"/>
    <col min="15361" max="15361" width="5.42578125" style="4" customWidth="1"/>
    <col min="15362" max="15362" width="11.7109375" style="4" customWidth="1"/>
    <col min="15363" max="15363" width="12.42578125" style="4" customWidth="1"/>
    <col min="15364" max="15364" width="18.7109375" style="4" customWidth="1"/>
    <col min="15365" max="15365" width="11" style="4" customWidth="1"/>
    <col min="15366" max="15366" width="1.28515625" style="4" customWidth="1"/>
    <col min="15367" max="15367" width="9" style="4" customWidth="1"/>
    <col min="15368" max="15368" width="11.28515625" style="4" customWidth="1"/>
    <col min="15369" max="15369" width="12.42578125" style="4" customWidth="1"/>
    <col min="15370" max="15370" width="12.5703125" style="4" customWidth="1"/>
    <col min="15371" max="15371" width="7.5703125" style="4" bestFit="1" customWidth="1"/>
    <col min="15372" max="15372" width="26" style="4" customWidth="1"/>
    <col min="15373" max="15616" width="9.140625" style="4"/>
    <col min="15617" max="15617" width="5.42578125" style="4" customWidth="1"/>
    <col min="15618" max="15618" width="11.7109375" style="4" customWidth="1"/>
    <col min="15619" max="15619" width="12.42578125" style="4" customWidth="1"/>
    <col min="15620" max="15620" width="18.7109375" style="4" customWidth="1"/>
    <col min="15621" max="15621" width="11" style="4" customWidth="1"/>
    <col min="15622" max="15622" width="1.28515625" style="4" customWidth="1"/>
    <col min="15623" max="15623" width="9" style="4" customWidth="1"/>
    <col min="15624" max="15624" width="11.28515625" style="4" customWidth="1"/>
    <col min="15625" max="15625" width="12.42578125" style="4" customWidth="1"/>
    <col min="15626" max="15626" width="12.5703125" style="4" customWidth="1"/>
    <col min="15627" max="15627" width="7.5703125" style="4" bestFit="1" customWidth="1"/>
    <col min="15628" max="15628" width="26" style="4" customWidth="1"/>
    <col min="15629" max="15872" width="9.140625" style="4"/>
    <col min="15873" max="15873" width="5.42578125" style="4" customWidth="1"/>
    <col min="15874" max="15874" width="11.7109375" style="4" customWidth="1"/>
    <col min="15875" max="15875" width="12.42578125" style="4" customWidth="1"/>
    <col min="15876" max="15876" width="18.7109375" style="4" customWidth="1"/>
    <col min="15877" max="15877" width="11" style="4" customWidth="1"/>
    <col min="15878" max="15878" width="1.28515625" style="4" customWidth="1"/>
    <col min="15879" max="15879" width="9" style="4" customWidth="1"/>
    <col min="15880" max="15880" width="11.28515625" style="4" customWidth="1"/>
    <col min="15881" max="15881" width="12.42578125" style="4" customWidth="1"/>
    <col min="15882" max="15882" width="12.5703125" style="4" customWidth="1"/>
    <col min="15883" max="15883" width="7.5703125" style="4" bestFit="1" customWidth="1"/>
    <col min="15884" max="15884" width="26" style="4" customWidth="1"/>
    <col min="15885" max="16128" width="9.140625" style="4"/>
    <col min="16129" max="16129" width="5.42578125" style="4" customWidth="1"/>
    <col min="16130" max="16130" width="11.7109375" style="4" customWidth="1"/>
    <col min="16131" max="16131" width="12.42578125" style="4" customWidth="1"/>
    <col min="16132" max="16132" width="18.7109375" style="4" customWidth="1"/>
    <col min="16133" max="16133" width="11" style="4" customWidth="1"/>
    <col min="16134" max="16134" width="1.28515625" style="4" customWidth="1"/>
    <col min="16135" max="16135" width="9" style="4" customWidth="1"/>
    <col min="16136" max="16136" width="11.28515625" style="4" customWidth="1"/>
    <col min="16137" max="16137" width="12.42578125" style="4" customWidth="1"/>
    <col min="16138" max="16138" width="12.5703125" style="4" customWidth="1"/>
    <col min="16139" max="16139" width="7.5703125" style="4" bestFit="1" customWidth="1"/>
    <col min="16140" max="16140" width="26" style="4" customWidth="1"/>
    <col min="16141" max="16384" width="9.140625" style="4"/>
  </cols>
  <sheetData>
    <row r="1" spans="1:16" ht="18.75" customHeight="1" x14ac:dyDescent="0.2">
      <c r="A1" s="613" t="s">
        <v>30</v>
      </c>
      <c r="B1" s="614"/>
      <c r="C1" s="614"/>
      <c r="D1" s="614"/>
      <c r="E1" s="614"/>
      <c r="F1" s="614"/>
      <c r="G1" s="614"/>
      <c r="H1" s="614"/>
      <c r="I1" s="615" t="s">
        <v>4559</v>
      </c>
      <c r="J1" s="615"/>
      <c r="K1" s="615"/>
      <c r="L1" s="616"/>
      <c r="M1" s="274"/>
      <c r="N1" s="274"/>
    </row>
    <row r="2" spans="1:16" ht="17.25" customHeight="1" thickBot="1" x14ac:dyDescent="0.25">
      <c r="A2" s="617" t="s">
        <v>21</v>
      </c>
      <c r="B2" s="618"/>
      <c r="C2" s="618"/>
      <c r="D2" s="618"/>
      <c r="E2" s="618"/>
      <c r="F2" s="618"/>
      <c r="G2" s="618"/>
      <c r="H2" s="618"/>
      <c r="I2" s="619"/>
      <c r="J2" s="619"/>
      <c r="K2" s="619"/>
      <c r="L2" s="620"/>
    </row>
    <row r="3" spans="1:16" ht="15.75" customHeight="1" x14ac:dyDescent="0.2">
      <c r="A3" s="621" t="s">
        <v>4560</v>
      </c>
      <c r="B3" s="622"/>
      <c r="C3" s="622"/>
      <c r="D3" s="622"/>
      <c r="E3" s="622"/>
      <c r="F3" s="622"/>
      <c r="G3" s="622"/>
      <c r="H3" s="622"/>
      <c r="I3" s="623" t="s">
        <v>61</v>
      </c>
      <c r="J3" s="624"/>
      <c r="K3" s="625"/>
      <c r="L3" s="245" t="s">
        <v>7</v>
      </c>
    </row>
    <row r="4" spans="1:16" s="3" customFormat="1" ht="30" customHeight="1" x14ac:dyDescent="0.2">
      <c r="A4" s="626" t="s">
        <v>4555</v>
      </c>
      <c r="B4" s="627"/>
      <c r="C4" s="627"/>
      <c r="D4" s="627"/>
      <c r="E4" s="627"/>
      <c r="F4" s="627"/>
      <c r="G4" s="627"/>
      <c r="H4" s="628"/>
      <c r="I4" s="246" t="s">
        <v>5</v>
      </c>
      <c r="J4" s="629"/>
      <c r="K4" s="630"/>
      <c r="L4" s="247"/>
    </row>
    <row r="5" spans="1:16" ht="19.5" customHeight="1" x14ac:dyDescent="0.25">
      <c r="A5" s="631"/>
      <c r="B5" s="632"/>
      <c r="C5" s="632"/>
      <c r="D5" s="632"/>
      <c r="E5" s="632"/>
      <c r="F5" s="632"/>
      <c r="G5" s="632"/>
      <c r="H5" s="632"/>
      <c r="I5" s="248" t="s">
        <v>18</v>
      </c>
      <c r="J5" s="633"/>
      <c r="K5" s="634"/>
      <c r="L5" s="249" t="s">
        <v>4561</v>
      </c>
    </row>
    <row r="6" spans="1:16" ht="16.5" thickBot="1" x14ac:dyDescent="0.3">
      <c r="A6" s="635" t="s">
        <v>4562</v>
      </c>
      <c r="B6" s="636"/>
      <c r="C6" s="636"/>
      <c r="D6" s="637"/>
      <c r="E6" s="637"/>
      <c r="F6" s="637"/>
      <c r="G6" s="637"/>
      <c r="H6" s="637"/>
      <c r="I6" s="269" t="s">
        <v>4563</v>
      </c>
      <c r="J6" s="638" t="e">
        <f>H25</f>
        <v>#REF!</v>
      </c>
      <c r="K6" s="639"/>
      <c r="L6" s="250"/>
    </row>
    <row r="7" spans="1:16" x14ac:dyDescent="0.2">
      <c r="A7" s="640"/>
      <c r="B7" s="641"/>
      <c r="C7" s="641"/>
      <c r="D7" s="641"/>
      <c r="E7" s="641"/>
      <c r="F7" s="641"/>
      <c r="G7" s="641"/>
      <c r="H7" s="641"/>
      <c r="I7" s="641"/>
      <c r="J7" s="641"/>
      <c r="K7" s="641"/>
      <c r="L7" s="642"/>
    </row>
    <row r="8" spans="1:16" s="251" customFormat="1" x14ac:dyDescent="0.2">
      <c r="A8" s="472" t="s">
        <v>22</v>
      </c>
      <c r="B8" s="643" t="s">
        <v>23</v>
      </c>
      <c r="C8" s="643" t="s">
        <v>33</v>
      </c>
      <c r="D8" s="645" t="s">
        <v>34</v>
      </c>
      <c r="E8" s="646"/>
      <c r="F8" s="647"/>
      <c r="G8" s="643" t="s">
        <v>4564</v>
      </c>
      <c r="H8" s="651" t="s">
        <v>4565</v>
      </c>
      <c r="I8" s="645" t="s">
        <v>4566</v>
      </c>
      <c r="J8" s="647"/>
      <c r="K8" s="653" t="s">
        <v>4567</v>
      </c>
      <c r="L8" s="655" t="s">
        <v>4568</v>
      </c>
    </row>
    <row r="9" spans="1:16" s="251" customFormat="1" x14ac:dyDescent="0.2">
      <c r="A9" s="473"/>
      <c r="B9" s="644"/>
      <c r="C9" s="644"/>
      <c r="D9" s="648"/>
      <c r="E9" s="649"/>
      <c r="F9" s="650"/>
      <c r="G9" s="644"/>
      <c r="H9" s="652"/>
      <c r="I9" s="252" t="s">
        <v>24</v>
      </c>
      <c r="J9" s="252" t="s">
        <v>25</v>
      </c>
      <c r="K9" s="654"/>
      <c r="L9" s="656"/>
    </row>
    <row r="10" spans="1:16" ht="18.75" customHeight="1" x14ac:dyDescent="0.2">
      <c r="A10" s="253">
        <v>1</v>
      </c>
      <c r="B10" s="270" t="e">
        <f>IF(#REF!="ΓΛ44Β",#REF!,"")</f>
        <v>#REF!</v>
      </c>
      <c r="C10" s="270" t="e">
        <f>IF(#REF!="ΓΛ44Β",#REF!,"")</f>
        <v>#REF!</v>
      </c>
      <c r="D10" s="516" t="e">
        <f>IF(#REF!="ΓΛ44Β",#REF!,"")</f>
        <v>#REF!</v>
      </c>
      <c r="E10" s="517"/>
      <c r="F10" s="518"/>
      <c r="G10" s="271" t="e">
        <f t="shared" ref="G10:G24" si="0">IF(OR(B10&lt;&gt;"",D10&lt;&gt;""),1324,"")</f>
        <v>#REF!</v>
      </c>
      <c r="H10" s="272" t="e">
        <f>IF(G10&lt;&gt;"",#REF!,"")</f>
        <v>#REF!</v>
      </c>
      <c r="I10" s="254"/>
      <c r="J10" s="254"/>
      <c r="K10" s="255" t="str">
        <f t="shared" ref="K10:K24" si="1">IF(( I10&gt;39447),"Ευρώ",IF(I10&gt;33328,"Λίρες"," "))</f>
        <v xml:space="preserve"> </v>
      </c>
      <c r="L10" s="256"/>
      <c r="O10" s="257"/>
      <c r="P10" s="258"/>
    </row>
    <row r="11" spans="1:16" ht="20.100000000000001" customHeight="1" x14ac:dyDescent="0.2">
      <c r="A11" s="259">
        <v>2</v>
      </c>
      <c r="B11" s="270" t="e">
        <f>IF(#REF!="ΓΛ44Β",#REF!,"")</f>
        <v>#REF!</v>
      </c>
      <c r="C11" s="270" t="e">
        <f>IF(#REF!="ΓΛ44Β",#REF!,"")</f>
        <v>#REF!</v>
      </c>
      <c r="D11" s="500" t="e">
        <f>IF(#REF!="ΓΛ44Β",#REF!,"")</f>
        <v>#REF!</v>
      </c>
      <c r="E11" s="501"/>
      <c r="F11" s="502"/>
      <c r="G11" s="271" t="e">
        <f t="shared" si="0"/>
        <v>#REF!</v>
      </c>
      <c r="H11" s="272" t="e">
        <f>IF(G11&lt;&gt;"",#REF!,"")</f>
        <v>#REF!</v>
      </c>
      <c r="I11" s="254"/>
      <c r="J11" s="254"/>
      <c r="K11" s="260" t="str">
        <f t="shared" si="1"/>
        <v xml:space="preserve"> </v>
      </c>
      <c r="L11" s="261"/>
    </row>
    <row r="12" spans="1:16" ht="20.100000000000001" customHeight="1" x14ac:dyDescent="0.2">
      <c r="A12" s="259">
        <v>3</v>
      </c>
      <c r="B12" s="270" t="e">
        <f>IF(#REF!="ΓΛ44Β",#REF!,"")</f>
        <v>#REF!</v>
      </c>
      <c r="C12" s="270" t="e">
        <f>IF(#REF!="ΓΛ44Β",#REF!,"")</f>
        <v>#REF!</v>
      </c>
      <c r="D12" s="500" t="e">
        <f>IF(#REF!="ΓΛ44Β",#REF!,"")</f>
        <v>#REF!</v>
      </c>
      <c r="E12" s="501"/>
      <c r="F12" s="502"/>
      <c r="G12" s="271" t="e">
        <f t="shared" si="0"/>
        <v>#REF!</v>
      </c>
      <c r="H12" s="272" t="e">
        <f>IF(G12&lt;&gt;"",#REF!,"")</f>
        <v>#REF!</v>
      </c>
      <c r="I12" s="254"/>
      <c r="J12" s="254"/>
      <c r="K12" s="260" t="str">
        <f t="shared" si="1"/>
        <v xml:space="preserve"> </v>
      </c>
      <c r="L12" s="261"/>
    </row>
    <row r="13" spans="1:16" ht="20.100000000000001" customHeight="1" x14ac:dyDescent="0.2">
      <c r="A13" s="259">
        <v>4</v>
      </c>
      <c r="B13" s="270" t="e">
        <f>IF(#REF!="ΓΛ44Β",#REF!,"")</f>
        <v>#REF!</v>
      </c>
      <c r="C13" s="270" t="e">
        <f>IF(#REF!="ΓΛ44Β",#REF!,"")</f>
        <v>#REF!</v>
      </c>
      <c r="D13" s="500" t="e">
        <f>IF(#REF!="ΓΛ44Β",#REF!,"")</f>
        <v>#REF!</v>
      </c>
      <c r="E13" s="501"/>
      <c r="F13" s="502"/>
      <c r="G13" s="271" t="e">
        <f t="shared" si="0"/>
        <v>#REF!</v>
      </c>
      <c r="H13" s="272" t="e">
        <f>IF(G13&lt;&gt;"",#REF!,"")</f>
        <v>#REF!</v>
      </c>
      <c r="I13" s="254"/>
      <c r="J13" s="254"/>
      <c r="K13" s="260" t="str">
        <f t="shared" si="1"/>
        <v xml:space="preserve"> </v>
      </c>
      <c r="L13" s="261"/>
    </row>
    <row r="14" spans="1:16" ht="20.100000000000001" customHeight="1" x14ac:dyDescent="0.2">
      <c r="A14" s="259">
        <v>5</v>
      </c>
      <c r="B14" s="270" t="e">
        <f>IF(#REF!="ΓΛ44Β",#REF!,"")</f>
        <v>#REF!</v>
      </c>
      <c r="C14" s="270" t="e">
        <f>IF(#REF!="ΓΛ44Β",#REF!,"")</f>
        <v>#REF!</v>
      </c>
      <c r="D14" s="500" t="e">
        <f>IF(#REF!="ΓΛ44Β",#REF!,"")</f>
        <v>#REF!</v>
      </c>
      <c r="E14" s="501"/>
      <c r="F14" s="502"/>
      <c r="G14" s="271" t="e">
        <f t="shared" si="0"/>
        <v>#REF!</v>
      </c>
      <c r="H14" s="272" t="e">
        <f>IF(G14&lt;&gt;"",#REF!,"")</f>
        <v>#REF!</v>
      </c>
      <c r="I14" s="254"/>
      <c r="J14" s="254"/>
      <c r="K14" s="260" t="str">
        <f t="shared" si="1"/>
        <v xml:space="preserve"> </v>
      </c>
      <c r="L14" s="261"/>
    </row>
    <row r="15" spans="1:16" ht="20.100000000000001" customHeight="1" x14ac:dyDescent="0.2">
      <c r="A15" s="259">
        <v>6</v>
      </c>
      <c r="B15" s="270" t="e">
        <f>IF(#REF!="ΓΛ44Β",#REF!,"")</f>
        <v>#REF!</v>
      </c>
      <c r="C15" s="270" t="e">
        <f>IF(#REF!="ΓΛ44Β",#REF!,"")</f>
        <v>#REF!</v>
      </c>
      <c r="D15" s="500" t="e">
        <f>IF(#REF!="ΓΛ44Β",#REF!,"")</f>
        <v>#REF!</v>
      </c>
      <c r="E15" s="501"/>
      <c r="F15" s="502"/>
      <c r="G15" s="271" t="e">
        <f t="shared" si="0"/>
        <v>#REF!</v>
      </c>
      <c r="H15" s="272" t="e">
        <f>IF(G15&lt;&gt;"",#REF!,"")</f>
        <v>#REF!</v>
      </c>
      <c r="I15" s="254"/>
      <c r="J15" s="254"/>
      <c r="K15" s="260" t="str">
        <f t="shared" si="1"/>
        <v xml:space="preserve"> </v>
      </c>
      <c r="L15" s="261"/>
    </row>
    <row r="16" spans="1:16" ht="20.100000000000001" customHeight="1" x14ac:dyDescent="0.2">
      <c r="A16" s="259">
        <v>7</v>
      </c>
      <c r="B16" s="270" t="e">
        <f>IF(#REF!="ΓΛ44Β",#REF!,"")</f>
        <v>#REF!</v>
      </c>
      <c r="C16" s="270" t="e">
        <f>IF(#REF!="ΓΛ44Β",#REF!,"")</f>
        <v>#REF!</v>
      </c>
      <c r="D16" s="500" t="e">
        <f>IF(#REF!="ΓΛ44Β",#REF!,"")</f>
        <v>#REF!</v>
      </c>
      <c r="E16" s="501"/>
      <c r="F16" s="502"/>
      <c r="G16" s="271" t="e">
        <f t="shared" si="0"/>
        <v>#REF!</v>
      </c>
      <c r="H16" s="272" t="e">
        <f>IF(G16&lt;&gt;"",#REF!,"")</f>
        <v>#REF!</v>
      </c>
      <c r="I16" s="254"/>
      <c r="J16" s="254"/>
      <c r="K16" s="260" t="str">
        <f t="shared" si="1"/>
        <v xml:space="preserve"> </v>
      </c>
      <c r="L16" s="261"/>
    </row>
    <row r="17" spans="1:13" ht="20.100000000000001" customHeight="1" x14ac:dyDescent="0.2">
      <c r="A17" s="259">
        <v>8</v>
      </c>
      <c r="B17" s="270" t="e">
        <f>IF(#REF!="ΓΛ44Β",#REF!,"")</f>
        <v>#REF!</v>
      </c>
      <c r="C17" s="270" t="e">
        <f>IF(#REF!="ΓΛ44Β",#REF!,"")</f>
        <v>#REF!</v>
      </c>
      <c r="D17" s="500" t="e">
        <f>IF(#REF!="ΓΛ44Β",#REF!,"")</f>
        <v>#REF!</v>
      </c>
      <c r="E17" s="501"/>
      <c r="F17" s="502"/>
      <c r="G17" s="271" t="e">
        <f t="shared" si="0"/>
        <v>#REF!</v>
      </c>
      <c r="H17" s="272" t="e">
        <f>IF(G17&lt;&gt;"",#REF!,"")</f>
        <v>#REF!</v>
      </c>
      <c r="I17" s="254"/>
      <c r="J17" s="254"/>
      <c r="K17" s="260" t="str">
        <f t="shared" si="1"/>
        <v xml:space="preserve"> </v>
      </c>
      <c r="L17" s="261"/>
    </row>
    <row r="18" spans="1:13" ht="20.100000000000001" customHeight="1" x14ac:dyDescent="0.2">
      <c r="A18" s="259">
        <v>9</v>
      </c>
      <c r="B18" s="270" t="e">
        <f>IF(#REF!="ΓΛ44Β",#REF!,"")</f>
        <v>#REF!</v>
      </c>
      <c r="C18" s="270" t="e">
        <f>IF(#REF!="ΓΛ44Β",#REF!,"")</f>
        <v>#REF!</v>
      </c>
      <c r="D18" s="500" t="e">
        <f>IF(#REF!="ΓΛ44Β",#REF!,"")</f>
        <v>#REF!</v>
      </c>
      <c r="E18" s="501"/>
      <c r="F18" s="502"/>
      <c r="G18" s="271" t="e">
        <f t="shared" si="0"/>
        <v>#REF!</v>
      </c>
      <c r="H18" s="272" t="e">
        <f>IF(G18&lt;&gt;"",#REF!,"")</f>
        <v>#REF!</v>
      </c>
      <c r="I18" s="254"/>
      <c r="J18" s="254"/>
      <c r="K18" s="260" t="str">
        <f t="shared" si="1"/>
        <v xml:space="preserve"> </v>
      </c>
      <c r="L18" s="261"/>
    </row>
    <row r="19" spans="1:13" ht="20.100000000000001" customHeight="1" x14ac:dyDescent="0.2">
      <c r="A19" s="259">
        <v>10</v>
      </c>
      <c r="B19" s="270" t="e">
        <f>IF(#REF!="ΓΛ44Β",#REF!,"")</f>
        <v>#REF!</v>
      </c>
      <c r="C19" s="270" t="e">
        <f>IF(#REF!="ΓΛ44Β",#REF!,"")</f>
        <v>#REF!</v>
      </c>
      <c r="D19" s="500" t="e">
        <f>IF(#REF!="ΓΛ44Β",#REF!,"")</f>
        <v>#REF!</v>
      </c>
      <c r="E19" s="501"/>
      <c r="F19" s="502"/>
      <c r="G19" s="271" t="e">
        <f t="shared" si="0"/>
        <v>#REF!</v>
      </c>
      <c r="H19" s="272" t="e">
        <f>IF(G19&lt;&gt;"",#REF!,"")</f>
        <v>#REF!</v>
      </c>
      <c r="I19" s="254"/>
      <c r="J19" s="254"/>
      <c r="K19" s="260" t="str">
        <f t="shared" si="1"/>
        <v xml:space="preserve"> </v>
      </c>
      <c r="L19" s="261"/>
    </row>
    <row r="20" spans="1:13" ht="20.100000000000001" customHeight="1" x14ac:dyDescent="0.2">
      <c r="A20" s="259">
        <v>11</v>
      </c>
      <c r="B20" s="270" t="e">
        <f>IF(#REF!="ΓΛ44Β",#REF!,"")</f>
        <v>#REF!</v>
      </c>
      <c r="C20" s="270" t="e">
        <f>IF(#REF!="ΓΛ44Β",#REF!,"")</f>
        <v>#REF!</v>
      </c>
      <c r="D20" s="500" t="e">
        <f>IF(#REF!="ΓΛ44Β",#REF!,"")</f>
        <v>#REF!</v>
      </c>
      <c r="E20" s="501"/>
      <c r="F20" s="502"/>
      <c r="G20" s="271" t="e">
        <f t="shared" si="0"/>
        <v>#REF!</v>
      </c>
      <c r="H20" s="272" t="e">
        <f>IF(G20&lt;&gt;"",#REF!,"")</f>
        <v>#REF!</v>
      </c>
      <c r="I20" s="254"/>
      <c r="J20" s="254"/>
      <c r="K20" s="260" t="str">
        <f t="shared" si="1"/>
        <v xml:space="preserve"> </v>
      </c>
      <c r="L20" s="261"/>
    </row>
    <row r="21" spans="1:13" ht="20.100000000000001" customHeight="1" x14ac:dyDescent="0.2">
      <c r="A21" s="259">
        <v>12</v>
      </c>
      <c r="B21" s="270" t="e">
        <f>IF(#REF!="ΓΛ44Β",#REF!,"")</f>
        <v>#REF!</v>
      </c>
      <c r="C21" s="270" t="e">
        <f>IF(#REF!="ΓΛ44Β",#REF!,"")</f>
        <v>#REF!</v>
      </c>
      <c r="D21" s="500" t="e">
        <f>IF(#REF!="ΓΛ44Β",#REF!,"")</f>
        <v>#REF!</v>
      </c>
      <c r="E21" s="501"/>
      <c r="F21" s="502"/>
      <c r="G21" s="271" t="e">
        <f t="shared" si="0"/>
        <v>#REF!</v>
      </c>
      <c r="H21" s="272" t="e">
        <f>IF(G21&lt;&gt;"",#REF!,"")</f>
        <v>#REF!</v>
      </c>
      <c r="I21" s="254"/>
      <c r="J21" s="254"/>
      <c r="K21" s="260" t="str">
        <f t="shared" si="1"/>
        <v xml:space="preserve"> </v>
      </c>
      <c r="L21" s="261"/>
    </row>
    <row r="22" spans="1:13" ht="20.100000000000001" customHeight="1" x14ac:dyDescent="0.2">
      <c r="A22" s="259">
        <v>13</v>
      </c>
      <c r="B22" s="270" t="e">
        <f>IF(#REF!="ΓΛ44Β",#REF!,"")</f>
        <v>#REF!</v>
      </c>
      <c r="C22" s="270" t="e">
        <f>IF(#REF!="ΓΛ44Β",#REF!,"")</f>
        <v>#REF!</v>
      </c>
      <c r="D22" s="500" t="e">
        <f>IF(#REF!="ΓΛ44Β",#REF!,"")</f>
        <v>#REF!</v>
      </c>
      <c r="E22" s="501"/>
      <c r="F22" s="502"/>
      <c r="G22" s="271" t="e">
        <f t="shared" si="0"/>
        <v>#REF!</v>
      </c>
      <c r="H22" s="272" t="e">
        <f>IF(G22&lt;&gt;"",#REF!,"")</f>
        <v>#REF!</v>
      </c>
      <c r="I22" s="254"/>
      <c r="J22" s="254"/>
      <c r="K22" s="260" t="str">
        <f t="shared" si="1"/>
        <v xml:space="preserve"> </v>
      </c>
      <c r="L22" s="261"/>
    </row>
    <row r="23" spans="1:13" ht="20.100000000000001" customHeight="1" x14ac:dyDescent="0.2">
      <c r="A23" s="259">
        <v>14</v>
      </c>
      <c r="B23" s="270" t="e">
        <f>IF(#REF!="ΓΛ44Β",#REF!,"")</f>
        <v>#REF!</v>
      </c>
      <c r="C23" s="270" t="e">
        <f>IF(#REF!="ΓΛ44Β",#REF!,"")</f>
        <v>#REF!</v>
      </c>
      <c r="D23" s="500" t="e">
        <f>IF(#REF!="ΓΛ44Β",#REF!,"")</f>
        <v>#REF!</v>
      </c>
      <c r="E23" s="501"/>
      <c r="F23" s="502"/>
      <c r="G23" s="271" t="e">
        <f t="shared" si="0"/>
        <v>#REF!</v>
      </c>
      <c r="H23" s="272" t="e">
        <f>IF(G23&lt;&gt;"",#REF!,"")</f>
        <v>#REF!</v>
      </c>
      <c r="I23" s="254"/>
      <c r="J23" s="254"/>
      <c r="K23" s="260" t="str">
        <f t="shared" si="1"/>
        <v xml:space="preserve"> </v>
      </c>
      <c r="L23" s="261"/>
    </row>
    <row r="24" spans="1:13" ht="20.100000000000001" customHeight="1" x14ac:dyDescent="0.2">
      <c r="A24" s="262">
        <v>15</v>
      </c>
      <c r="B24" s="270" t="e">
        <f>IF(#REF!="ΓΛ44Β",#REF!,"")</f>
        <v>#REF!</v>
      </c>
      <c r="C24" s="270" t="e">
        <f>IF(#REF!="ΓΛ44Β",#REF!,"")</f>
        <v>#REF!</v>
      </c>
      <c r="D24" s="505" t="e">
        <f>IF(#REF!="ΓΛ44Β",#REF!,"")</f>
        <v>#REF!</v>
      </c>
      <c r="E24" s="506"/>
      <c r="F24" s="507"/>
      <c r="G24" s="271" t="e">
        <f t="shared" si="0"/>
        <v>#REF!</v>
      </c>
      <c r="H24" s="272" t="e">
        <f>IF(G24&lt;&gt;"",#REF!,"")</f>
        <v>#REF!</v>
      </c>
      <c r="I24" s="254"/>
      <c r="J24" s="254"/>
      <c r="K24" s="263" t="str">
        <f t="shared" si="1"/>
        <v xml:space="preserve"> </v>
      </c>
      <c r="L24" s="264"/>
    </row>
    <row r="25" spans="1:13" ht="20.100000000000001" customHeight="1" thickBot="1" x14ac:dyDescent="0.25">
      <c r="A25" s="659"/>
      <c r="B25" s="660"/>
      <c r="C25" s="660"/>
      <c r="D25" s="660"/>
      <c r="E25" s="661" t="s">
        <v>4569</v>
      </c>
      <c r="F25" s="661"/>
      <c r="G25" s="662"/>
      <c r="H25" s="265" t="e">
        <f>IF(SUM(H10:H24)&lt;&gt;0,SUM(H10:H24)," ")</f>
        <v>#REF!</v>
      </c>
      <c r="I25" s="388"/>
      <c r="J25" s="660"/>
      <c r="K25" s="660"/>
      <c r="L25" s="389"/>
      <c r="M25" s="3"/>
    </row>
    <row r="26" spans="1:13" ht="34.5" customHeight="1" x14ac:dyDescent="0.2">
      <c r="A26" s="266" t="s">
        <v>4570</v>
      </c>
      <c r="C26" s="267"/>
      <c r="F26" s="267" t="s">
        <v>4571</v>
      </c>
      <c r="J26" s="267" t="s">
        <v>4572</v>
      </c>
      <c r="K26" s="3"/>
      <c r="L26" s="268"/>
      <c r="M26" s="3"/>
    </row>
    <row r="27" spans="1:13" ht="27.75" customHeight="1" x14ac:dyDescent="0.2">
      <c r="A27" s="266" t="s">
        <v>4573</v>
      </c>
      <c r="C27" s="267"/>
      <c r="F27" s="267" t="s">
        <v>4571</v>
      </c>
      <c r="J27" s="267" t="s">
        <v>4574</v>
      </c>
      <c r="K27" s="3"/>
      <c r="L27" s="268"/>
      <c r="M27" s="3"/>
    </row>
    <row r="28" spans="1:13" ht="13.5" thickBot="1" x14ac:dyDescent="0.25">
      <c r="A28" s="657"/>
      <c r="B28" s="658"/>
      <c r="C28" s="658"/>
      <c r="D28" s="658"/>
      <c r="E28" s="658"/>
      <c r="F28" s="658"/>
      <c r="G28" s="658"/>
      <c r="H28" s="658"/>
      <c r="I28" s="658"/>
      <c r="J28" s="658"/>
      <c r="K28" s="658"/>
      <c r="L28" s="391"/>
      <c r="M28" s="3"/>
    </row>
  </sheetData>
  <sheetProtection selectLockedCells="1"/>
  <mergeCells count="42">
    <mergeCell ref="A28:L28"/>
    <mergeCell ref="D22:F22"/>
    <mergeCell ref="D23:F23"/>
    <mergeCell ref="D24:F24"/>
    <mergeCell ref="A25:D25"/>
    <mergeCell ref="E25:G25"/>
    <mergeCell ref="I25:L25"/>
    <mergeCell ref="D21:F21"/>
    <mergeCell ref="D10:F10"/>
    <mergeCell ref="D11:F11"/>
    <mergeCell ref="D12:F12"/>
    <mergeCell ref="D13:F13"/>
    <mergeCell ref="D14:F14"/>
    <mergeCell ref="D15:F15"/>
    <mergeCell ref="D16:F16"/>
    <mergeCell ref="D17:F17"/>
    <mergeCell ref="D18:F18"/>
    <mergeCell ref="D19:F19"/>
    <mergeCell ref="D20:F20"/>
    <mergeCell ref="A7:L7"/>
    <mergeCell ref="A8:A9"/>
    <mergeCell ref="B8:B9"/>
    <mergeCell ref="C8:C9"/>
    <mergeCell ref="D8:F9"/>
    <mergeCell ref="G8:G9"/>
    <mergeCell ref="H8:H9"/>
    <mergeCell ref="I8:J8"/>
    <mergeCell ref="K8:K9"/>
    <mergeCell ref="L8:L9"/>
    <mergeCell ref="A4:H4"/>
    <mergeCell ref="J4:K4"/>
    <mergeCell ref="A5:H5"/>
    <mergeCell ref="J5:K5"/>
    <mergeCell ref="A6:C6"/>
    <mergeCell ref="D6:H6"/>
    <mergeCell ref="J6:K6"/>
    <mergeCell ref="A1:H1"/>
    <mergeCell ref="I1:L1"/>
    <mergeCell ref="A2:H2"/>
    <mergeCell ref="I2:L2"/>
    <mergeCell ref="A3:H3"/>
    <mergeCell ref="I3:K3"/>
  </mergeCells>
  <conditionalFormatting sqref="B8:C8 G8:G9">
    <cfRule type="expression" dxfId="7" priority="4" stopIfTrue="1">
      <formula>(SUM(B10:B24)&lt;&gt;0)</formula>
    </cfRule>
  </conditionalFormatting>
  <conditionalFormatting sqref="D8">
    <cfRule type="expression" dxfId="6" priority="2" stopIfTrue="1">
      <formula>(SUM(C10:C24)&lt;&gt;0)</formula>
    </cfRule>
  </conditionalFormatting>
  <conditionalFormatting sqref="H8:H9">
    <cfRule type="expression" dxfId="5" priority="8" stopIfTrue="1">
      <formula>(SUM(H10:H24)&lt;&gt;0)</formula>
    </cfRule>
  </conditionalFormatting>
  <conditionalFormatting sqref="H25">
    <cfRule type="cellIs" dxfId="4" priority="9" stopIfTrue="1" operator="equal">
      <formula>0</formula>
    </cfRule>
  </conditionalFormatting>
  <conditionalFormatting sqref="I9:J9">
    <cfRule type="expression" dxfId="3" priority="6" stopIfTrue="1">
      <formula>(SUM(I10:I25)&lt;&gt;0)</formula>
    </cfRule>
  </conditionalFormatting>
  <conditionalFormatting sqref="K8:K9">
    <cfRule type="expression" dxfId="2" priority="3" stopIfTrue="1">
      <formula>(SUM(I10:I24)&lt;&gt;0)</formula>
    </cfRule>
  </conditionalFormatting>
  <conditionalFormatting sqref="L8:L9">
    <cfRule type="expression" dxfId="1" priority="5" stopIfTrue="1">
      <formula>(SUM(I10:I25)&lt;&gt;0)</formula>
    </cfRule>
  </conditionalFormatting>
  <conditionalFormatting sqref="M10:M24">
    <cfRule type="notContainsBlanks" dxfId="0" priority="1">
      <formula>LEN(TRIM(M10))&gt;0</formula>
    </cfRule>
  </conditionalFormatting>
  <dataValidations count="13">
    <dataValidation type="decimal" errorStyle="information" allowBlank="1" showInputMessage="1" showErrorMessage="1" errorTitle="ΜΕΓΑΛΟ ΠΟΣΟ" sqref="H10:H24" xr:uid="{7D62C125-9E8C-4EF4-B7B9-5FECAC889153}">
      <formula1>1</formula1>
      <formula2>5000</formula2>
    </dataValidation>
    <dataValidation allowBlank="1" showInputMessage="1" showErrorMessage="1" promptTitle="ΥΠΟΥΡΓΕΙΟ/ΤΜΗΜΑ/ΥΠΗΡΕΣΙΑ" prompt="Αναγράψετε το Υπουργείο/Τμήμα/Υπηρεσία"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xr:uid="{5EDBFDCD-BD7A-4395-8DA5-3217B1C59B2B}"/>
    <dataValidation allowBlank="1" showInputMessage="1" showErrorMessage="1" promptTitle="ΟΝΟΜΑ" prompt="Καταχωρίστε το ονοματεπώνυμο του υπαλλήλου." sqref="WVL983050:WVL983064 IZ10:IZ24 SV10:SV24 ACR10:ACR24 AMN10:AMN24 AWJ10:AWJ24 BGF10:BGF24 BQB10:BQB24 BZX10:BZX24 CJT10:CJT24 CTP10:CTP24 DDL10:DDL24 DNH10:DNH24 DXD10:DXD24 EGZ10:EGZ24 EQV10:EQV24 FAR10:FAR24 FKN10:FKN24 FUJ10:FUJ24 GEF10:GEF24 GOB10:GOB24 GXX10:GXX24 HHT10:HHT24 HRP10:HRP24 IBL10:IBL24 ILH10:ILH24 IVD10:IVD24 JEZ10:JEZ24 JOV10:JOV24 JYR10:JYR24 KIN10:KIN24 KSJ10:KSJ24 LCF10:LCF24 LMB10:LMB24 LVX10:LVX24 MFT10:MFT24 MPP10:MPP24 MZL10:MZL24 NJH10:NJH24 NTD10:NTD24 OCZ10:OCZ24 OMV10:OMV24 OWR10:OWR24 PGN10:PGN24 PQJ10:PQJ24 QAF10:QAF24 QKB10:QKB24 QTX10:QTX24 RDT10:RDT24 RNP10:RNP24 RXL10:RXL24 SHH10:SHH24 SRD10:SRD24 TAZ10:TAZ24 TKV10:TKV24 TUR10:TUR24 UEN10:UEN24 UOJ10:UOJ24 UYF10:UYF24 VIB10:VIB24 VRX10:VRX24 WBT10:WBT24 WLP10:WLP24 WVL10:WVL24 D65546:D65560 IZ65546:IZ65560 SV65546:SV65560 ACR65546:ACR65560 AMN65546:AMN65560 AWJ65546:AWJ65560 BGF65546:BGF65560 BQB65546:BQB65560 BZX65546:BZX65560 CJT65546:CJT65560 CTP65546:CTP65560 DDL65546:DDL65560 DNH65546:DNH65560 DXD65546:DXD65560 EGZ65546:EGZ65560 EQV65546:EQV65560 FAR65546:FAR65560 FKN65546:FKN65560 FUJ65546:FUJ65560 GEF65546:GEF65560 GOB65546:GOB65560 GXX65546:GXX65560 HHT65546:HHT65560 HRP65546:HRP65560 IBL65546:IBL65560 ILH65546:ILH65560 IVD65546:IVD65560 JEZ65546:JEZ65560 JOV65546:JOV65560 JYR65546:JYR65560 KIN65546:KIN65560 KSJ65546:KSJ65560 LCF65546:LCF65560 LMB65546:LMB65560 LVX65546:LVX65560 MFT65546:MFT65560 MPP65546:MPP65560 MZL65546:MZL65560 NJH65546:NJH65560 NTD65546:NTD65560 OCZ65546:OCZ65560 OMV65546:OMV65560 OWR65546:OWR65560 PGN65546:PGN65560 PQJ65546:PQJ65560 QAF65546:QAF65560 QKB65546:QKB65560 QTX65546:QTX65560 RDT65546:RDT65560 RNP65546:RNP65560 RXL65546:RXL65560 SHH65546:SHH65560 SRD65546:SRD65560 TAZ65546:TAZ65560 TKV65546:TKV65560 TUR65546:TUR65560 UEN65546:UEN65560 UOJ65546:UOJ65560 UYF65546:UYF65560 VIB65546:VIB65560 VRX65546:VRX65560 WBT65546:WBT65560 WLP65546:WLP65560 WVL65546:WVL65560 D131082:D131096 IZ131082:IZ131096 SV131082:SV131096 ACR131082:ACR131096 AMN131082:AMN131096 AWJ131082:AWJ131096 BGF131082:BGF131096 BQB131082:BQB131096 BZX131082:BZX131096 CJT131082:CJT131096 CTP131082:CTP131096 DDL131082:DDL131096 DNH131082:DNH131096 DXD131082:DXD131096 EGZ131082:EGZ131096 EQV131082:EQV131096 FAR131082:FAR131096 FKN131082:FKN131096 FUJ131082:FUJ131096 GEF131082:GEF131096 GOB131082:GOB131096 GXX131082:GXX131096 HHT131082:HHT131096 HRP131082:HRP131096 IBL131082:IBL131096 ILH131082:ILH131096 IVD131082:IVD131096 JEZ131082:JEZ131096 JOV131082:JOV131096 JYR131082:JYR131096 KIN131082:KIN131096 KSJ131082:KSJ131096 LCF131082:LCF131096 LMB131082:LMB131096 LVX131082:LVX131096 MFT131082:MFT131096 MPP131082:MPP131096 MZL131082:MZL131096 NJH131082:NJH131096 NTD131082:NTD131096 OCZ131082:OCZ131096 OMV131082:OMV131096 OWR131082:OWR131096 PGN131082:PGN131096 PQJ131082:PQJ131096 QAF131082:QAF131096 QKB131082:QKB131096 QTX131082:QTX131096 RDT131082:RDT131096 RNP131082:RNP131096 RXL131082:RXL131096 SHH131082:SHH131096 SRD131082:SRD131096 TAZ131082:TAZ131096 TKV131082:TKV131096 TUR131082:TUR131096 UEN131082:UEN131096 UOJ131082:UOJ131096 UYF131082:UYF131096 VIB131082:VIB131096 VRX131082:VRX131096 WBT131082:WBT131096 WLP131082:WLP131096 WVL131082:WVL131096 D196618:D196632 IZ196618:IZ196632 SV196618:SV196632 ACR196618:ACR196632 AMN196618:AMN196632 AWJ196618:AWJ196632 BGF196618:BGF196632 BQB196618:BQB196632 BZX196618:BZX196632 CJT196618:CJT196632 CTP196618:CTP196632 DDL196618:DDL196632 DNH196618:DNH196632 DXD196618:DXD196632 EGZ196618:EGZ196632 EQV196618:EQV196632 FAR196618:FAR196632 FKN196618:FKN196632 FUJ196618:FUJ196632 GEF196618:GEF196632 GOB196618:GOB196632 GXX196618:GXX196632 HHT196618:HHT196632 HRP196618:HRP196632 IBL196618:IBL196632 ILH196618:ILH196632 IVD196618:IVD196632 JEZ196618:JEZ196632 JOV196618:JOV196632 JYR196618:JYR196632 KIN196618:KIN196632 KSJ196618:KSJ196632 LCF196618:LCF196632 LMB196618:LMB196632 LVX196618:LVX196632 MFT196618:MFT196632 MPP196618:MPP196632 MZL196618:MZL196632 NJH196618:NJH196632 NTD196618:NTD196632 OCZ196618:OCZ196632 OMV196618:OMV196632 OWR196618:OWR196632 PGN196618:PGN196632 PQJ196618:PQJ196632 QAF196618:QAF196632 QKB196618:QKB196632 QTX196618:QTX196632 RDT196618:RDT196632 RNP196618:RNP196632 RXL196618:RXL196632 SHH196618:SHH196632 SRD196618:SRD196632 TAZ196618:TAZ196632 TKV196618:TKV196632 TUR196618:TUR196632 UEN196618:UEN196632 UOJ196618:UOJ196632 UYF196618:UYF196632 VIB196618:VIB196632 VRX196618:VRX196632 WBT196618:WBT196632 WLP196618:WLP196632 WVL196618:WVL196632 D262154:D262168 IZ262154:IZ262168 SV262154:SV262168 ACR262154:ACR262168 AMN262154:AMN262168 AWJ262154:AWJ262168 BGF262154:BGF262168 BQB262154:BQB262168 BZX262154:BZX262168 CJT262154:CJT262168 CTP262154:CTP262168 DDL262154:DDL262168 DNH262154:DNH262168 DXD262154:DXD262168 EGZ262154:EGZ262168 EQV262154:EQV262168 FAR262154:FAR262168 FKN262154:FKN262168 FUJ262154:FUJ262168 GEF262154:GEF262168 GOB262154:GOB262168 GXX262154:GXX262168 HHT262154:HHT262168 HRP262154:HRP262168 IBL262154:IBL262168 ILH262154:ILH262168 IVD262154:IVD262168 JEZ262154:JEZ262168 JOV262154:JOV262168 JYR262154:JYR262168 KIN262154:KIN262168 KSJ262154:KSJ262168 LCF262154:LCF262168 LMB262154:LMB262168 LVX262154:LVX262168 MFT262154:MFT262168 MPP262154:MPP262168 MZL262154:MZL262168 NJH262154:NJH262168 NTD262154:NTD262168 OCZ262154:OCZ262168 OMV262154:OMV262168 OWR262154:OWR262168 PGN262154:PGN262168 PQJ262154:PQJ262168 QAF262154:QAF262168 QKB262154:QKB262168 QTX262154:QTX262168 RDT262154:RDT262168 RNP262154:RNP262168 RXL262154:RXL262168 SHH262154:SHH262168 SRD262154:SRD262168 TAZ262154:TAZ262168 TKV262154:TKV262168 TUR262154:TUR262168 UEN262154:UEN262168 UOJ262154:UOJ262168 UYF262154:UYF262168 VIB262154:VIB262168 VRX262154:VRX262168 WBT262154:WBT262168 WLP262154:WLP262168 WVL262154:WVL262168 D327690:D327704 IZ327690:IZ327704 SV327690:SV327704 ACR327690:ACR327704 AMN327690:AMN327704 AWJ327690:AWJ327704 BGF327690:BGF327704 BQB327690:BQB327704 BZX327690:BZX327704 CJT327690:CJT327704 CTP327690:CTP327704 DDL327690:DDL327704 DNH327690:DNH327704 DXD327690:DXD327704 EGZ327690:EGZ327704 EQV327690:EQV327704 FAR327690:FAR327704 FKN327690:FKN327704 FUJ327690:FUJ327704 GEF327690:GEF327704 GOB327690:GOB327704 GXX327690:GXX327704 HHT327690:HHT327704 HRP327690:HRP327704 IBL327690:IBL327704 ILH327690:ILH327704 IVD327690:IVD327704 JEZ327690:JEZ327704 JOV327690:JOV327704 JYR327690:JYR327704 KIN327690:KIN327704 KSJ327690:KSJ327704 LCF327690:LCF327704 LMB327690:LMB327704 LVX327690:LVX327704 MFT327690:MFT327704 MPP327690:MPP327704 MZL327690:MZL327704 NJH327690:NJH327704 NTD327690:NTD327704 OCZ327690:OCZ327704 OMV327690:OMV327704 OWR327690:OWR327704 PGN327690:PGN327704 PQJ327690:PQJ327704 QAF327690:QAF327704 QKB327690:QKB327704 QTX327690:QTX327704 RDT327690:RDT327704 RNP327690:RNP327704 RXL327690:RXL327704 SHH327690:SHH327704 SRD327690:SRD327704 TAZ327690:TAZ327704 TKV327690:TKV327704 TUR327690:TUR327704 UEN327690:UEN327704 UOJ327690:UOJ327704 UYF327690:UYF327704 VIB327690:VIB327704 VRX327690:VRX327704 WBT327690:WBT327704 WLP327690:WLP327704 WVL327690:WVL327704 D393226:D393240 IZ393226:IZ393240 SV393226:SV393240 ACR393226:ACR393240 AMN393226:AMN393240 AWJ393226:AWJ393240 BGF393226:BGF393240 BQB393226:BQB393240 BZX393226:BZX393240 CJT393226:CJT393240 CTP393226:CTP393240 DDL393226:DDL393240 DNH393226:DNH393240 DXD393226:DXD393240 EGZ393226:EGZ393240 EQV393226:EQV393240 FAR393226:FAR393240 FKN393226:FKN393240 FUJ393226:FUJ393240 GEF393226:GEF393240 GOB393226:GOB393240 GXX393226:GXX393240 HHT393226:HHT393240 HRP393226:HRP393240 IBL393226:IBL393240 ILH393226:ILH393240 IVD393226:IVD393240 JEZ393226:JEZ393240 JOV393226:JOV393240 JYR393226:JYR393240 KIN393226:KIN393240 KSJ393226:KSJ393240 LCF393226:LCF393240 LMB393226:LMB393240 LVX393226:LVX393240 MFT393226:MFT393240 MPP393226:MPP393240 MZL393226:MZL393240 NJH393226:NJH393240 NTD393226:NTD393240 OCZ393226:OCZ393240 OMV393226:OMV393240 OWR393226:OWR393240 PGN393226:PGN393240 PQJ393226:PQJ393240 QAF393226:QAF393240 QKB393226:QKB393240 QTX393226:QTX393240 RDT393226:RDT393240 RNP393226:RNP393240 RXL393226:RXL393240 SHH393226:SHH393240 SRD393226:SRD393240 TAZ393226:TAZ393240 TKV393226:TKV393240 TUR393226:TUR393240 UEN393226:UEN393240 UOJ393226:UOJ393240 UYF393226:UYF393240 VIB393226:VIB393240 VRX393226:VRX393240 WBT393226:WBT393240 WLP393226:WLP393240 WVL393226:WVL393240 D458762:D458776 IZ458762:IZ458776 SV458762:SV458776 ACR458762:ACR458776 AMN458762:AMN458776 AWJ458762:AWJ458776 BGF458762:BGF458776 BQB458762:BQB458776 BZX458762:BZX458776 CJT458762:CJT458776 CTP458762:CTP458776 DDL458762:DDL458776 DNH458762:DNH458776 DXD458762:DXD458776 EGZ458762:EGZ458776 EQV458762:EQV458776 FAR458762:FAR458776 FKN458762:FKN458776 FUJ458762:FUJ458776 GEF458762:GEF458776 GOB458762:GOB458776 GXX458762:GXX458776 HHT458762:HHT458776 HRP458762:HRP458776 IBL458762:IBL458776 ILH458762:ILH458776 IVD458762:IVD458776 JEZ458762:JEZ458776 JOV458762:JOV458776 JYR458762:JYR458776 KIN458762:KIN458776 KSJ458762:KSJ458776 LCF458762:LCF458776 LMB458762:LMB458776 LVX458762:LVX458776 MFT458762:MFT458776 MPP458762:MPP458776 MZL458762:MZL458776 NJH458762:NJH458776 NTD458762:NTD458776 OCZ458762:OCZ458776 OMV458762:OMV458776 OWR458762:OWR458776 PGN458762:PGN458776 PQJ458762:PQJ458776 QAF458762:QAF458776 QKB458762:QKB458776 QTX458762:QTX458776 RDT458762:RDT458776 RNP458762:RNP458776 RXL458762:RXL458776 SHH458762:SHH458776 SRD458762:SRD458776 TAZ458762:TAZ458776 TKV458762:TKV458776 TUR458762:TUR458776 UEN458762:UEN458776 UOJ458762:UOJ458776 UYF458762:UYF458776 VIB458762:VIB458776 VRX458762:VRX458776 WBT458762:WBT458776 WLP458762:WLP458776 WVL458762:WVL458776 D524298:D524312 IZ524298:IZ524312 SV524298:SV524312 ACR524298:ACR524312 AMN524298:AMN524312 AWJ524298:AWJ524312 BGF524298:BGF524312 BQB524298:BQB524312 BZX524298:BZX524312 CJT524298:CJT524312 CTP524298:CTP524312 DDL524298:DDL524312 DNH524298:DNH524312 DXD524298:DXD524312 EGZ524298:EGZ524312 EQV524298:EQV524312 FAR524298:FAR524312 FKN524298:FKN524312 FUJ524298:FUJ524312 GEF524298:GEF524312 GOB524298:GOB524312 GXX524298:GXX524312 HHT524298:HHT524312 HRP524298:HRP524312 IBL524298:IBL524312 ILH524298:ILH524312 IVD524298:IVD524312 JEZ524298:JEZ524312 JOV524298:JOV524312 JYR524298:JYR524312 KIN524298:KIN524312 KSJ524298:KSJ524312 LCF524298:LCF524312 LMB524298:LMB524312 LVX524298:LVX524312 MFT524298:MFT524312 MPP524298:MPP524312 MZL524298:MZL524312 NJH524298:NJH524312 NTD524298:NTD524312 OCZ524298:OCZ524312 OMV524298:OMV524312 OWR524298:OWR524312 PGN524298:PGN524312 PQJ524298:PQJ524312 QAF524298:QAF524312 QKB524298:QKB524312 QTX524298:QTX524312 RDT524298:RDT524312 RNP524298:RNP524312 RXL524298:RXL524312 SHH524298:SHH524312 SRD524298:SRD524312 TAZ524298:TAZ524312 TKV524298:TKV524312 TUR524298:TUR524312 UEN524298:UEN524312 UOJ524298:UOJ524312 UYF524298:UYF524312 VIB524298:VIB524312 VRX524298:VRX524312 WBT524298:WBT524312 WLP524298:WLP524312 WVL524298:WVL524312 D589834:D589848 IZ589834:IZ589848 SV589834:SV589848 ACR589834:ACR589848 AMN589834:AMN589848 AWJ589834:AWJ589848 BGF589834:BGF589848 BQB589834:BQB589848 BZX589834:BZX589848 CJT589834:CJT589848 CTP589834:CTP589848 DDL589834:DDL589848 DNH589834:DNH589848 DXD589834:DXD589848 EGZ589834:EGZ589848 EQV589834:EQV589848 FAR589834:FAR589848 FKN589834:FKN589848 FUJ589834:FUJ589848 GEF589834:GEF589848 GOB589834:GOB589848 GXX589834:GXX589848 HHT589834:HHT589848 HRP589834:HRP589848 IBL589834:IBL589848 ILH589834:ILH589848 IVD589834:IVD589848 JEZ589834:JEZ589848 JOV589834:JOV589848 JYR589834:JYR589848 KIN589834:KIN589848 KSJ589834:KSJ589848 LCF589834:LCF589848 LMB589834:LMB589848 LVX589834:LVX589848 MFT589834:MFT589848 MPP589834:MPP589848 MZL589834:MZL589848 NJH589834:NJH589848 NTD589834:NTD589848 OCZ589834:OCZ589848 OMV589834:OMV589848 OWR589834:OWR589848 PGN589834:PGN589848 PQJ589834:PQJ589848 QAF589834:QAF589848 QKB589834:QKB589848 QTX589834:QTX589848 RDT589834:RDT589848 RNP589834:RNP589848 RXL589834:RXL589848 SHH589834:SHH589848 SRD589834:SRD589848 TAZ589834:TAZ589848 TKV589834:TKV589848 TUR589834:TUR589848 UEN589834:UEN589848 UOJ589834:UOJ589848 UYF589834:UYF589848 VIB589834:VIB589848 VRX589834:VRX589848 WBT589834:WBT589848 WLP589834:WLP589848 WVL589834:WVL589848 D655370:D655384 IZ655370:IZ655384 SV655370:SV655384 ACR655370:ACR655384 AMN655370:AMN655384 AWJ655370:AWJ655384 BGF655370:BGF655384 BQB655370:BQB655384 BZX655370:BZX655384 CJT655370:CJT655384 CTP655370:CTP655384 DDL655370:DDL655384 DNH655370:DNH655384 DXD655370:DXD655384 EGZ655370:EGZ655384 EQV655370:EQV655384 FAR655370:FAR655384 FKN655370:FKN655384 FUJ655370:FUJ655384 GEF655370:GEF655384 GOB655370:GOB655384 GXX655370:GXX655384 HHT655370:HHT655384 HRP655370:HRP655384 IBL655370:IBL655384 ILH655370:ILH655384 IVD655370:IVD655384 JEZ655370:JEZ655384 JOV655370:JOV655384 JYR655370:JYR655384 KIN655370:KIN655384 KSJ655370:KSJ655384 LCF655370:LCF655384 LMB655370:LMB655384 LVX655370:LVX655384 MFT655370:MFT655384 MPP655370:MPP655384 MZL655370:MZL655384 NJH655370:NJH655384 NTD655370:NTD655384 OCZ655370:OCZ655384 OMV655370:OMV655384 OWR655370:OWR655384 PGN655370:PGN655384 PQJ655370:PQJ655384 QAF655370:QAF655384 QKB655370:QKB655384 QTX655370:QTX655384 RDT655370:RDT655384 RNP655370:RNP655384 RXL655370:RXL655384 SHH655370:SHH655384 SRD655370:SRD655384 TAZ655370:TAZ655384 TKV655370:TKV655384 TUR655370:TUR655384 UEN655370:UEN655384 UOJ655370:UOJ655384 UYF655370:UYF655384 VIB655370:VIB655384 VRX655370:VRX655384 WBT655370:WBT655384 WLP655370:WLP655384 WVL655370:WVL655384 D720906:D720920 IZ720906:IZ720920 SV720906:SV720920 ACR720906:ACR720920 AMN720906:AMN720920 AWJ720906:AWJ720920 BGF720906:BGF720920 BQB720906:BQB720920 BZX720906:BZX720920 CJT720906:CJT720920 CTP720906:CTP720920 DDL720906:DDL720920 DNH720906:DNH720920 DXD720906:DXD720920 EGZ720906:EGZ720920 EQV720906:EQV720920 FAR720906:FAR720920 FKN720906:FKN720920 FUJ720906:FUJ720920 GEF720906:GEF720920 GOB720906:GOB720920 GXX720906:GXX720920 HHT720906:HHT720920 HRP720906:HRP720920 IBL720906:IBL720920 ILH720906:ILH720920 IVD720906:IVD720920 JEZ720906:JEZ720920 JOV720906:JOV720920 JYR720906:JYR720920 KIN720906:KIN720920 KSJ720906:KSJ720920 LCF720906:LCF720920 LMB720906:LMB720920 LVX720906:LVX720920 MFT720906:MFT720920 MPP720906:MPP720920 MZL720906:MZL720920 NJH720906:NJH720920 NTD720906:NTD720920 OCZ720906:OCZ720920 OMV720906:OMV720920 OWR720906:OWR720920 PGN720906:PGN720920 PQJ720906:PQJ720920 QAF720906:QAF720920 QKB720906:QKB720920 QTX720906:QTX720920 RDT720906:RDT720920 RNP720906:RNP720920 RXL720906:RXL720920 SHH720906:SHH720920 SRD720906:SRD720920 TAZ720906:TAZ720920 TKV720906:TKV720920 TUR720906:TUR720920 UEN720906:UEN720920 UOJ720906:UOJ720920 UYF720906:UYF720920 VIB720906:VIB720920 VRX720906:VRX720920 WBT720906:WBT720920 WLP720906:WLP720920 WVL720906:WVL720920 D786442:D786456 IZ786442:IZ786456 SV786442:SV786456 ACR786442:ACR786456 AMN786442:AMN786456 AWJ786442:AWJ786456 BGF786442:BGF786456 BQB786442:BQB786456 BZX786442:BZX786456 CJT786442:CJT786456 CTP786442:CTP786456 DDL786442:DDL786456 DNH786442:DNH786456 DXD786442:DXD786456 EGZ786442:EGZ786456 EQV786442:EQV786456 FAR786442:FAR786456 FKN786442:FKN786456 FUJ786442:FUJ786456 GEF786442:GEF786456 GOB786442:GOB786456 GXX786442:GXX786456 HHT786442:HHT786456 HRP786442:HRP786456 IBL786442:IBL786456 ILH786442:ILH786456 IVD786442:IVD786456 JEZ786442:JEZ786456 JOV786442:JOV786456 JYR786442:JYR786456 KIN786442:KIN786456 KSJ786442:KSJ786456 LCF786442:LCF786456 LMB786442:LMB786456 LVX786442:LVX786456 MFT786442:MFT786456 MPP786442:MPP786456 MZL786442:MZL786456 NJH786442:NJH786456 NTD786442:NTD786456 OCZ786442:OCZ786456 OMV786442:OMV786456 OWR786442:OWR786456 PGN786442:PGN786456 PQJ786442:PQJ786456 QAF786442:QAF786456 QKB786442:QKB786456 QTX786442:QTX786456 RDT786442:RDT786456 RNP786442:RNP786456 RXL786442:RXL786456 SHH786442:SHH786456 SRD786442:SRD786456 TAZ786442:TAZ786456 TKV786442:TKV786456 TUR786442:TUR786456 UEN786442:UEN786456 UOJ786442:UOJ786456 UYF786442:UYF786456 VIB786442:VIB786456 VRX786442:VRX786456 WBT786442:WBT786456 WLP786442:WLP786456 WVL786442:WVL786456 D851978:D851992 IZ851978:IZ851992 SV851978:SV851992 ACR851978:ACR851992 AMN851978:AMN851992 AWJ851978:AWJ851992 BGF851978:BGF851992 BQB851978:BQB851992 BZX851978:BZX851992 CJT851978:CJT851992 CTP851978:CTP851992 DDL851978:DDL851992 DNH851978:DNH851992 DXD851978:DXD851992 EGZ851978:EGZ851992 EQV851978:EQV851992 FAR851978:FAR851992 FKN851978:FKN851992 FUJ851978:FUJ851992 GEF851978:GEF851992 GOB851978:GOB851992 GXX851978:GXX851992 HHT851978:HHT851992 HRP851978:HRP851992 IBL851978:IBL851992 ILH851978:ILH851992 IVD851978:IVD851992 JEZ851978:JEZ851992 JOV851978:JOV851992 JYR851978:JYR851992 KIN851978:KIN851992 KSJ851978:KSJ851992 LCF851978:LCF851992 LMB851978:LMB851992 LVX851978:LVX851992 MFT851978:MFT851992 MPP851978:MPP851992 MZL851978:MZL851992 NJH851978:NJH851992 NTD851978:NTD851992 OCZ851978:OCZ851992 OMV851978:OMV851992 OWR851978:OWR851992 PGN851978:PGN851992 PQJ851978:PQJ851992 QAF851978:QAF851992 QKB851978:QKB851992 QTX851978:QTX851992 RDT851978:RDT851992 RNP851978:RNP851992 RXL851978:RXL851992 SHH851978:SHH851992 SRD851978:SRD851992 TAZ851978:TAZ851992 TKV851978:TKV851992 TUR851978:TUR851992 UEN851978:UEN851992 UOJ851978:UOJ851992 UYF851978:UYF851992 VIB851978:VIB851992 VRX851978:VRX851992 WBT851978:WBT851992 WLP851978:WLP851992 WVL851978:WVL851992 D917514:D917528 IZ917514:IZ917528 SV917514:SV917528 ACR917514:ACR917528 AMN917514:AMN917528 AWJ917514:AWJ917528 BGF917514:BGF917528 BQB917514:BQB917528 BZX917514:BZX917528 CJT917514:CJT917528 CTP917514:CTP917528 DDL917514:DDL917528 DNH917514:DNH917528 DXD917514:DXD917528 EGZ917514:EGZ917528 EQV917514:EQV917528 FAR917514:FAR917528 FKN917514:FKN917528 FUJ917514:FUJ917528 GEF917514:GEF917528 GOB917514:GOB917528 GXX917514:GXX917528 HHT917514:HHT917528 HRP917514:HRP917528 IBL917514:IBL917528 ILH917514:ILH917528 IVD917514:IVD917528 JEZ917514:JEZ917528 JOV917514:JOV917528 JYR917514:JYR917528 KIN917514:KIN917528 KSJ917514:KSJ917528 LCF917514:LCF917528 LMB917514:LMB917528 LVX917514:LVX917528 MFT917514:MFT917528 MPP917514:MPP917528 MZL917514:MZL917528 NJH917514:NJH917528 NTD917514:NTD917528 OCZ917514:OCZ917528 OMV917514:OMV917528 OWR917514:OWR917528 PGN917514:PGN917528 PQJ917514:PQJ917528 QAF917514:QAF917528 QKB917514:QKB917528 QTX917514:QTX917528 RDT917514:RDT917528 RNP917514:RNP917528 RXL917514:RXL917528 SHH917514:SHH917528 SRD917514:SRD917528 TAZ917514:TAZ917528 TKV917514:TKV917528 TUR917514:TUR917528 UEN917514:UEN917528 UOJ917514:UOJ917528 UYF917514:UYF917528 VIB917514:VIB917528 VRX917514:VRX917528 WBT917514:WBT917528 WLP917514:WLP917528 WVL917514:WVL917528 D983050:D983064 IZ983050:IZ983064 SV983050:SV983064 ACR983050:ACR983064 AMN983050:AMN983064 AWJ983050:AWJ983064 BGF983050:BGF983064 BQB983050:BQB983064 BZX983050:BZX983064 CJT983050:CJT983064 CTP983050:CTP983064 DDL983050:DDL983064 DNH983050:DNH983064 DXD983050:DXD983064 EGZ983050:EGZ983064 EQV983050:EQV983064 FAR983050:FAR983064 FKN983050:FKN983064 FUJ983050:FUJ983064 GEF983050:GEF983064 GOB983050:GOB983064 GXX983050:GXX983064 HHT983050:HHT983064 HRP983050:HRP983064 IBL983050:IBL983064 ILH983050:ILH983064 IVD983050:IVD983064 JEZ983050:JEZ983064 JOV983050:JOV983064 JYR983050:JYR983064 KIN983050:KIN983064 KSJ983050:KSJ983064 LCF983050:LCF983064 LMB983050:LMB983064 LVX983050:LVX983064 MFT983050:MFT983064 MPP983050:MPP983064 MZL983050:MZL983064 NJH983050:NJH983064 NTD983050:NTD983064 OCZ983050:OCZ983064 OMV983050:OMV983064 OWR983050:OWR983064 PGN983050:PGN983064 PQJ983050:PQJ983064 QAF983050:QAF983064 QKB983050:QKB983064 QTX983050:QTX983064 RDT983050:RDT983064 RNP983050:RNP983064 RXL983050:RXL983064 SHH983050:SHH983064 SRD983050:SRD983064 TAZ983050:TAZ983064 TKV983050:TKV983064 TUR983050:TUR983064 UEN983050:UEN983064 UOJ983050:UOJ983064 UYF983050:UYF983064 VIB983050:VIB983064 VRX983050:VRX983064 WBT983050:WBT983064 WLP983050:WLP983064" xr:uid="{17945D02-C081-4278-B9F0-FC74C8071DB7}"/>
    <dataValidation type="decimal" errorStyle="information" allowBlank="1" showInputMessage="1" showErrorMessage="1" errorTitle="ΜΕΓΑΛΟ ΠΟΣΟ" error="Το ποσό του ΜΗΝΙΑΙΟΥ ΕΠΙΔΟΜΑΤΟΣ/ΑΠΟΚΟΠΗΣ είτε υπερβαίνει του ποσού των 2.000 είτε είναι αρνητικό._x000a_Βεβαιωθείται ότι είναι το ορθό ΜΗΝΙΑΙΟ ΠΟΣΟ ΣΤΟ ΟΡΘΟ ΝΟΜΙΣΜΑ (Ευρώ ή Λίρες)." promptTitle="ΜΗΝΙΑΙΟ ΠΟΣΟ ΕΠΙΔΟΜΑΤΟΣ/ΑΠΟΚΟΠΗΣ" prompt="Καταχωρίστε το ΜΗΝΙΑΙΟ ποσό του επιδόματος ή της αποκοπής._x000a_ΠΡΟΣΟΧΗ:-_x000a_Για περιόδους μέχρι 31/12/2007 καταχωρίστε τα ποσά σε ΛΙΡΕΣ,_x000a_Για περιόδους από 1/1/2008 καταχωρίστε σε ΞΕΧΩΡΙΣΤΗ ΓΡΑΜΜΗ τα ποσά σε ΕΥΡΩ." sqref="WVP983050:WVP983064 JD10:JD24 SZ10:SZ24 ACV10:ACV24 AMR10:AMR24 AWN10:AWN24 BGJ10:BGJ24 BQF10:BQF24 CAB10:CAB24 CJX10:CJX24 CTT10:CTT24 DDP10:DDP24 DNL10:DNL24 DXH10:DXH24 EHD10:EHD24 EQZ10:EQZ24 FAV10:FAV24 FKR10:FKR24 FUN10:FUN24 GEJ10:GEJ24 GOF10:GOF24 GYB10:GYB24 HHX10:HHX24 HRT10:HRT24 IBP10:IBP24 ILL10:ILL24 IVH10:IVH24 JFD10:JFD24 JOZ10:JOZ24 JYV10:JYV24 KIR10:KIR24 KSN10:KSN24 LCJ10:LCJ24 LMF10:LMF24 LWB10:LWB24 MFX10:MFX24 MPT10:MPT24 MZP10:MZP24 NJL10:NJL24 NTH10:NTH24 ODD10:ODD24 OMZ10:OMZ24 OWV10:OWV24 PGR10:PGR24 PQN10:PQN24 QAJ10:QAJ24 QKF10:QKF24 QUB10:QUB24 RDX10:RDX24 RNT10:RNT24 RXP10:RXP24 SHL10:SHL24 SRH10:SRH24 TBD10:TBD24 TKZ10:TKZ24 TUV10:TUV24 UER10:UER24 UON10:UON24 UYJ10:UYJ24 VIF10:VIF24 VSB10:VSB24 WBX10:WBX24 WLT10:WLT24 WVP10:WVP24 H65546:H65560 JD65546:JD65560 SZ65546:SZ65560 ACV65546:ACV65560 AMR65546:AMR65560 AWN65546:AWN65560 BGJ65546:BGJ65560 BQF65546:BQF65560 CAB65546:CAB65560 CJX65546:CJX65560 CTT65546:CTT65560 DDP65546:DDP65560 DNL65546:DNL65560 DXH65546:DXH65560 EHD65546:EHD65560 EQZ65546:EQZ65560 FAV65546:FAV65560 FKR65546:FKR65560 FUN65546:FUN65560 GEJ65546:GEJ65560 GOF65546:GOF65560 GYB65546:GYB65560 HHX65546:HHX65560 HRT65546:HRT65560 IBP65546:IBP65560 ILL65546:ILL65560 IVH65546:IVH65560 JFD65546:JFD65560 JOZ65546:JOZ65560 JYV65546:JYV65560 KIR65546:KIR65560 KSN65546:KSN65560 LCJ65546:LCJ65560 LMF65546:LMF65560 LWB65546:LWB65560 MFX65546:MFX65560 MPT65546:MPT65560 MZP65546:MZP65560 NJL65546:NJL65560 NTH65546:NTH65560 ODD65546:ODD65560 OMZ65546:OMZ65560 OWV65546:OWV65560 PGR65546:PGR65560 PQN65546:PQN65560 QAJ65546:QAJ65560 QKF65546:QKF65560 QUB65546:QUB65560 RDX65546:RDX65560 RNT65546:RNT65560 RXP65546:RXP65560 SHL65546:SHL65560 SRH65546:SRH65560 TBD65546:TBD65560 TKZ65546:TKZ65560 TUV65546:TUV65560 UER65546:UER65560 UON65546:UON65560 UYJ65546:UYJ65560 VIF65546:VIF65560 VSB65546:VSB65560 WBX65546:WBX65560 WLT65546:WLT65560 WVP65546:WVP65560 H131082:H131096 JD131082:JD131096 SZ131082:SZ131096 ACV131082:ACV131096 AMR131082:AMR131096 AWN131082:AWN131096 BGJ131082:BGJ131096 BQF131082:BQF131096 CAB131082:CAB131096 CJX131082:CJX131096 CTT131082:CTT131096 DDP131082:DDP131096 DNL131082:DNL131096 DXH131082:DXH131096 EHD131082:EHD131096 EQZ131082:EQZ131096 FAV131082:FAV131096 FKR131082:FKR131096 FUN131082:FUN131096 GEJ131082:GEJ131096 GOF131082:GOF131096 GYB131082:GYB131096 HHX131082:HHX131096 HRT131082:HRT131096 IBP131082:IBP131096 ILL131082:ILL131096 IVH131082:IVH131096 JFD131082:JFD131096 JOZ131082:JOZ131096 JYV131082:JYV131096 KIR131082:KIR131096 KSN131082:KSN131096 LCJ131082:LCJ131096 LMF131082:LMF131096 LWB131082:LWB131096 MFX131082:MFX131096 MPT131082:MPT131096 MZP131082:MZP131096 NJL131082:NJL131096 NTH131082:NTH131096 ODD131082:ODD131096 OMZ131082:OMZ131096 OWV131082:OWV131096 PGR131082:PGR131096 PQN131082:PQN131096 QAJ131082:QAJ131096 QKF131082:QKF131096 QUB131082:QUB131096 RDX131082:RDX131096 RNT131082:RNT131096 RXP131082:RXP131096 SHL131082:SHL131096 SRH131082:SRH131096 TBD131082:TBD131096 TKZ131082:TKZ131096 TUV131082:TUV131096 UER131082:UER131096 UON131082:UON131096 UYJ131082:UYJ131096 VIF131082:VIF131096 VSB131082:VSB131096 WBX131082:WBX131096 WLT131082:WLT131096 WVP131082:WVP131096 H196618:H196632 JD196618:JD196632 SZ196618:SZ196632 ACV196618:ACV196632 AMR196618:AMR196632 AWN196618:AWN196632 BGJ196618:BGJ196632 BQF196618:BQF196632 CAB196618:CAB196632 CJX196618:CJX196632 CTT196618:CTT196632 DDP196618:DDP196632 DNL196618:DNL196632 DXH196618:DXH196632 EHD196618:EHD196632 EQZ196618:EQZ196632 FAV196618:FAV196632 FKR196618:FKR196632 FUN196618:FUN196632 GEJ196618:GEJ196632 GOF196618:GOF196632 GYB196618:GYB196632 HHX196618:HHX196632 HRT196618:HRT196632 IBP196618:IBP196632 ILL196618:ILL196632 IVH196618:IVH196632 JFD196618:JFD196632 JOZ196618:JOZ196632 JYV196618:JYV196632 KIR196618:KIR196632 KSN196618:KSN196632 LCJ196618:LCJ196632 LMF196618:LMF196632 LWB196618:LWB196632 MFX196618:MFX196632 MPT196618:MPT196632 MZP196618:MZP196632 NJL196618:NJL196632 NTH196618:NTH196632 ODD196618:ODD196632 OMZ196618:OMZ196632 OWV196618:OWV196632 PGR196618:PGR196632 PQN196618:PQN196632 QAJ196618:QAJ196632 QKF196618:QKF196632 QUB196618:QUB196632 RDX196618:RDX196632 RNT196618:RNT196632 RXP196618:RXP196632 SHL196618:SHL196632 SRH196618:SRH196632 TBD196618:TBD196632 TKZ196618:TKZ196632 TUV196618:TUV196632 UER196618:UER196632 UON196618:UON196632 UYJ196618:UYJ196632 VIF196618:VIF196632 VSB196618:VSB196632 WBX196618:WBX196632 WLT196618:WLT196632 WVP196618:WVP196632 H262154:H262168 JD262154:JD262168 SZ262154:SZ262168 ACV262154:ACV262168 AMR262154:AMR262168 AWN262154:AWN262168 BGJ262154:BGJ262168 BQF262154:BQF262168 CAB262154:CAB262168 CJX262154:CJX262168 CTT262154:CTT262168 DDP262154:DDP262168 DNL262154:DNL262168 DXH262154:DXH262168 EHD262154:EHD262168 EQZ262154:EQZ262168 FAV262154:FAV262168 FKR262154:FKR262168 FUN262154:FUN262168 GEJ262154:GEJ262168 GOF262154:GOF262168 GYB262154:GYB262168 HHX262154:HHX262168 HRT262154:HRT262168 IBP262154:IBP262168 ILL262154:ILL262168 IVH262154:IVH262168 JFD262154:JFD262168 JOZ262154:JOZ262168 JYV262154:JYV262168 KIR262154:KIR262168 KSN262154:KSN262168 LCJ262154:LCJ262168 LMF262154:LMF262168 LWB262154:LWB262168 MFX262154:MFX262168 MPT262154:MPT262168 MZP262154:MZP262168 NJL262154:NJL262168 NTH262154:NTH262168 ODD262154:ODD262168 OMZ262154:OMZ262168 OWV262154:OWV262168 PGR262154:PGR262168 PQN262154:PQN262168 QAJ262154:QAJ262168 QKF262154:QKF262168 QUB262154:QUB262168 RDX262154:RDX262168 RNT262154:RNT262168 RXP262154:RXP262168 SHL262154:SHL262168 SRH262154:SRH262168 TBD262154:TBD262168 TKZ262154:TKZ262168 TUV262154:TUV262168 UER262154:UER262168 UON262154:UON262168 UYJ262154:UYJ262168 VIF262154:VIF262168 VSB262154:VSB262168 WBX262154:WBX262168 WLT262154:WLT262168 WVP262154:WVP262168 H327690:H327704 JD327690:JD327704 SZ327690:SZ327704 ACV327690:ACV327704 AMR327690:AMR327704 AWN327690:AWN327704 BGJ327690:BGJ327704 BQF327690:BQF327704 CAB327690:CAB327704 CJX327690:CJX327704 CTT327690:CTT327704 DDP327690:DDP327704 DNL327690:DNL327704 DXH327690:DXH327704 EHD327690:EHD327704 EQZ327690:EQZ327704 FAV327690:FAV327704 FKR327690:FKR327704 FUN327690:FUN327704 GEJ327690:GEJ327704 GOF327690:GOF327704 GYB327690:GYB327704 HHX327690:HHX327704 HRT327690:HRT327704 IBP327690:IBP327704 ILL327690:ILL327704 IVH327690:IVH327704 JFD327690:JFD327704 JOZ327690:JOZ327704 JYV327690:JYV327704 KIR327690:KIR327704 KSN327690:KSN327704 LCJ327690:LCJ327704 LMF327690:LMF327704 LWB327690:LWB327704 MFX327690:MFX327704 MPT327690:MPT327704 MZP327690:MZP327704 NJL327690:NJL327704 NTH327690:NTH327704 ODD327690:ODD327704 OMZ327690:OMZ327704 OWV327690:OWV327704 PGR327690:PGR327704 PQN327690:PQN327704 QAJ327690:QAJ327704 QKF327690:QKF327704 QUB327690:QUB327704 RDX327690:RDX327704 RNT327690:RNT327704 RXP327690:RXP327704 SHL327690:SHL327704 SRH327690:SRH327704 TBD327690:TBD327704 TKZ327690:TKZ327704 TUV327690:TUV327704 UER327690:UER327704 UON327690:UON327704 UYJ327690:UYJ327704 VIF327690:VIF327704 VSB327690:VSB327704 WBX327690:WBX327704 WLT327690:WLT327704 WVP327690:WVP327704 H393226:H393240 JD393226:JD393240 SZ393226:SZ393240 ACV393226:ACV393240 AMR393226:AMR393240 AWN393226:AWN393240 BGJ393226:BGJ393240 BQF393226:BQF393240 CAB393226:CAB393240 CJX393226:CJX393240 CTT393226:CTT393240 DDP393226:DDP393240 DNL393226:DNL393240 DXH393226:DXH393240 EHD393226:EHD393240 EQZ393226:EQZ393240 FAV393226:FAV393240 FKR393226:FKR393240 FUN393226:FUN393240 GEJ393226:GEJ393240 GOF393226:GOF393240 GYB393226:GYB393240 HHX393226:HHX393240 HRT393226:HRT393240 IBP393226:IBP393240 ILL393226:ILL393240 IVH393226:IVH393240 JFD393226:JFD393240 JOZ393226:JOZ393240 JYV393226:JYV393240 KIR393226:KIR393240 KSN393226:KSN393240 LCJ393226:LCJ393240 LMF393226:LMF393240 LWB393226:LWB393240 MFX393226:MFX393240 MPT393226:MPT393240 MZP393226:MZP393240 NJL393226:NJL393240 NTH393226:NTH393240 ODD393226:ODD393240 OMZ393226:OMZ393240 OWV393226:OWV393240 PGR393226:PGR393240 PQN393226:PQN393240 QAJ393226:QAJ393240 QKF393226:QKF393240 QUB393226:QUB393240 RDX393226:RDX393240 RNT393226:RNT393240 RXP393226:RXP393240 SHL393226:SHL393240 SRH393226:SRH393240 TBD393226:TBD393240 TKZ393226:TKZ393240 TUV393226:TUV393240 UER393226:UER393240 UON393226:UON393240 UYJ393226:UYJ393240 VIF393226:VIF393240 VSB393226:VSB393240 WBX393226:WBX393240 WLT393226:WLT393240 WVP393226:WVP393240 H458762:H458776 JD458762:JD458776 SZ458762:SZ458776 ACV458762:ACV458776 AMR458762:AMR458776 AWN458762:AWN458776 BGJ458762:BGJ458776 BQF458762:BQF458776 CAB458762:CAB458776 CJX458762:CJX458776 CTT458762:CTT458776 DDP458762:DDP458776 DNL458762:DNL458776 DXH458762:DXH458776 EHD458762:EHD458776 EQZ458762:EQZ458776 FAV458762:FAV458776 FKR458762:FKR458776 FUN458762:FUN458776 GEJ458762:GEJ458776 GOF458762:GOF458776 GYB458762:GYB458776 HHX458762:HHX458776 HRT458762:HRT458776 IBP458762:IBP458776 ILL458762:ILL458776 IVH458762:IVH458776 JFD458762:JFD458776 JOZ458762:JOZ458776 JYV458762:JYV458776 KIR458762:KIR458776 KSN458762:KSN458776 LCJ458762:LCJ458776 LMF458762:LMF458776 LWB458762:LWB458776 MFX458762:MFX458776 MPT458762:MPT458776 MZP458762:MZP458776 NJL458762:NJL458776 NTH458762:NTH458776 ODD458762:ODD458776 OMZ458762:OMZ458776 OWV458762:OWV458776 PGR458762:PGR458776 PQN458762:PQN458776 QAJ458762:QAJ458776 QKF458762:QKF458776 QUB458762:QUB458776 RDX458762:RDX458776 RNT458762:RNT458776 RXP458762:RXP458776 SHL458762:SHL458776 SRH458762:SRH458776 TBD458762:TBD458776 TKZ458762:TKZ458776 TUV458762:TUV458776 UER458762:UER458776 UON458762:UON458776 UYJ458762:UYJ458776 VIF458762:VIF458776 VSB458762:VSB458776 WBX458762:WBX458776 WLT458762:WLT458776 WVP458762:WVP458776 H524298:H524312 JD524298:JD524312 SZ524298:SZ524312 ACV524298:ACV524312 AMR524298:AMR524312 AWN524298:AWN524312 BGJ524298:BGJ524312 BQF524298:BQF524312 CAB524298:CAB524312 CJX524298:CJX524312 CTT524298:CTT524312 DDP524298:DDP524312 DNL524298:DNL524312 DXH524298:DXH524312 EHD524298:EHD524312 EQZ524298:EQZ524312 FAV524298:FAV524312 FKR524298:FKR524312 FUN524298:FUN524312 GEJ524298:GEJ524312 GOF524298:GOF524312 GYB524298:GYB524312 HHX524298:HHX524312 HRT524298:HRT524312 IBP524298:IBP524312 ILL524298:ILL524312 IVH524298:IVH524312 JFD524298:JFD524312 JOZ524298:JOZ524312 JYV524298:JYV524312 KIR524298:KIR524312 KSN524298:KSN524312 LCJ524298:LCJ524312 LMF524298:LMF524312 LWB524298:LWB524312 MFX524298:MFX524312 MPT524298:MPT524312 MZP524298:MZP524312 NJL524298:NJL524312 NTH524298:NTH524312 ODD524298:ODD524312 OMZ524298:OMZ524312 OWV524298:OWV524312 PGR524298:PGR524312 PQN524298:PQN524312 QAJ524298:QAJ524312 QKF524298:QKF524312 QUB524298:QUB524312 RDX524298:RDX524312 RNT524298:RNT524312 RXP524298:RXP524312 SHL524298:SHL524312 SRH524298:SRH524312 TBD524298:TBD524312 TKZ524298:TKZ524312 TUV524298:TUV524312 UER524298:UER524312 UON524298:UON524312 UYJ524298:UYJ524312 VIF524298:VIF524312 VSB524298:VSB524312 WBX524298:WBX524312 WLT524298:WLT524312 WVP524298:WVP524312 H589834:H589848 JD589834:JD589848 SZ589834:SZ589848 ACV589834:ACV589848 AMR589834:AMR589848 AWN589834:AWN589848 BGJ589834:BGJ589848 BQF589834:BQF589848 CAB589834:CAB589848 CJX589834:CJX589848 CTT589834:CTT589848 DDP589834:DDP589848 DNL589834:DNL589848 DXH589834:DXH589848 EHD589834:EHD589848 EQZ589834:EQZ589848 FAV589834:FAV589848 FKR589834:FKR589848 FUN589834:FUN589848 GEJ589834:GEJ589848 GOF589834:GOF589848 GYB589834:GYB589848 HHX589834:HHX589848 HRT589834:HRT589848 IBP589834:IBP589848 ILL589834:ILL589848 IVH589834:IVH589848 JFD589834:JFD589848 JOZ589834:JOZ589848 JYV589834:JYV589848 KIR589834:KIR589848 KSN589834:KSN589848 LCJ589834:LCJ589848 LMF589834:LMF589848 LWB589834:LWB589848 MFX589834:MFX589848 MPT589834:MPT589848 MZP589834:MZP589848 NJL589834:NJL589848 NTH589834:NTH589848 ODD589834:ODD589848 OMZ589834:OMZ589848 OWV589834:OWV589848 PGR589834:PGR589848 PQN589834:PQN589848 QAJ589834:QAJ589848 QKF589834:QKF589848 QUB589834:QUB589848 RDX589834:RDX589848 RNT589834:RNT589848 RXP589834:RXP589848 SHL589834:SHL589848 SRH589834:SRH589848 TBD589834:TBD589848 TKZ589834:TKZ589848 TUV589834:TUV589848 UER589834:UER589848 UON589834:UON589848 UYJ589834:UYJ589848 VIF589834:VIF589848 VSB589834:VSB589848 WBX589834:WBX589848 WLT589834:WLT589848 WVP589834:WVP589848 H655370:H655384 JD655370:JD655384 SZ655370:SZ655384 ACV655370:ACV655384 AMR655370:AMR655384 AWN655370:AWN655384 BGJ655370:BGJ655384 BQF655370:BQF655384 CAB655370:CAB655384 CJX655370:CJX655384 CTT655370:CTT655384 DDP655370:DDP655384 DNL655370:DNL655384 DXH655370:DXH655384 EHD655370:EHD655384 EQZ655370:EQZ655384 FAV655370:FAV655384 FKR655370:FKR655384 FUN655370:FUN655384 GEJ655370:GEJ655384 GOF655370:GOF655384 GYB655370:GYB655384 HHX655370:HHX655384 HRT655370:HRT655384 IBP655370:IBP655384 ILL655370:ILL655384 IVH655370:IVH655384 JFD655370:JFD655384 JOZ655370:JOZ655384 JYV655370:JYV655384 KIR655370:KIR655384 KSN655370:KSN655384 LCJ655370:LCJ655384 LMF655370:LMF655384 LWB655370:LWB655384 MFX655370:MFX655384 MPT655370:MPT655384 MZP655370:MZP655384 NJL655370:NJL655384 NTH655370:NTH655384 ODD655370:ODD655384 OMZ655370:OMZ655384 OWV655370:OWV655384 PGR655370:PGR655384 PQN655370:PQN655384 QAJ655370:QAJ655384 QKF655370:QKF655384 QUB655370:QUB655384 RDX655370:RDX655384 RNT655370:RNT655384 RXP655370:RXP655384 SHL655370:SHL655384 SRH655370:SRH655384 TBD655370:TBD655384 TKZ655370:TKZ655384 TUV655370:TUV655384 UER655370:UER655384 UON655370:UON655384 UYJ655370:UYJ655384 VIF655370:VIF655384 VSB655370:VSB655384 WBX655370:WBX655384 WLT655370:WLT655384 WVP655370:WVP655384 H720906:H720920 JD720906:JD720920 SZ720906:SZ720920 ACV720906:ACV720920 AMR720906:AMR720920 AWN720906:AWN720920 BGJ720906:BGJ720920 BQF720906:BQF720920 CAB720906:CAB720920 CJX720906:CJX720920 CTT720906:CTT720920 DDP720906:DDP720920 DNL720906:DNL720920 DXH720906:DXH720920 EHD720906:EHD720920 EQZ720906:EQZ720920 FAV720906:FAV720920 FKR720906:FKR720920 FUN720906:FUN720920 GEJ720906:GEJ720920 GOF720906:GOF720920 GYB720906:GYB720920 HHX720906:HHX720920 HRT720906:HRT720920 IBP720906:IBP720920 ILL720906:ILL720920 IVH720906:IVH720920 JFD720906:JFD720920 JOZ720906:JOZ720920 JYV720906:JYV720920 KIR720906:KIR720920 KSN720906:KSN720920 LCJ720906:LCJ720920 LMF720906:LMF720920 LWB720906:LWB720920 MFX720906:MFX720920 MPT720906:MPT720920 MZP720906:MZP720920 NJL720906:NJL720920 NTH720906:NTH720920 ODD720906:ODD720920 OMZ720906:OMZ720920 OWV720906:OWV720920 PGR720906:PGR720920 PQN720906:PQN720920 QAJ720906:QAJ720920 QKF720906:QKF720920 QUB720906:QUB720920 RDX720906:RDX720920 RNT720906:RNT720920 RXP720906:RXP720920 SHL720906:SHL720920 SRH720906:SRH720920 TBD720906:TBD720920 TKZ720906:TKZ720920 TUV720906:TUV720920 UER720906:UER720920 UON720906:UON720920 UYJ720906:UYJ720920 VIF720906:VIF720920 VSB720906:VSB720920 WBX720906:WBX720920 WLT720906:WLT720920 WVP720906:WVP720920 H786442:H786456 JD786442:JD786456 SZ786442:SZ786456 ACV786442:ACV786456 AMR786442:AMR786456 AWN786442:AWN786456 BGJ786442:BGJ786456 BQF786442:BQF786456 CAB786442:CAB786456 CJX786442:CJX786456 CTT786442:CTT786456 DDP786442:DDP786456 DNL786442:DNL786456 DXH786442:DXH786456 EHD786442:EHD786456 EQZ786442:EQZ786456 FAV786442:FAV786456 FKR786442:FKR786456 FUN786442:FUN786456 GEJ786442:GEJ786456 GOF786442:GOF786456 GYB786442:GYB786456 HHX786442:HHX786456 HRT786442:HRT786456 IBP786442:IBP786456 ILL786442:ILL786456 IVH786442:IVH786456 JFD786442:JFD786456 JOZ786442:JOZ786456 JYV786442:JYV786456 KIR786442:KIR786456 KSN786442:KSN786456 LCJ786442:LCJ786456 LMF786442:LMF786456 LWB786442:LWB786456 MFX786442:MFX786456 MPT786442:MPT786456 MZP786442:MZP786456 NJL786442:NJL786456 NTH786442:NTH786456 ODD786442:ODD786456 OMZ786442:OMZ786456 OWV786442:OWV786456 PGR786442:PGR786456 PQN786442:PQN786456 QAJ786442:QAJ786456 QKF786442:QKF786456 QUB786442:QUB786456 RDX786442:RDX786456 RNT786442:RNT786456 RXP786442:RXP786456 SHL786442:SHL786456 SRH786442:SRH786456 TBD786442:TBD786456 TKZ786442:TKZ786456 TUV786442:TUV786456 UER786442:UER786456 UON786442:UON786456 UYJ786442:UYJ786456 VIF786442:VIF786456 VSB786442:VSB786456 WBX786442:WBX786456 WLT786442:WLT786456 WVP786442:WVP786456 H851978:H851992 JD851978:JD851992 SZ851978:SZ851992 ACV851978:ACV851992 AMR851978:AMR851992 AWN851978:AWN851992 BGJ851978:BGJ851992 BQF851978:BQF851992 CAB851978:CAB851992 CJX851978:CJX851992 CTT851978:CTT851992 DDP851978:DDP851992 DNL851978:DNL851992 DXH851978:DXH851992 EHD851978:EHD851992 EQZ851978:EQZ851992 FAV851978:FAV851992 FKR851978:FKR851992 FUN851978:FUN851992 GEJ851978:GEJ851992 GOF851978:GOF851992 GYB851978:GYB851992 HHX851978:HHX851992 HRT851978:HRT851992 IBP851978:IBP851992 ILL851978:ILL851992 IVH851978:IVH851992 JFD851978:JFD851992 JOZ851978:JOZ851992 JYV851978:JYV851992 KIR851978:KIR851992 KSN851978:KSN851992 LCJ851978:LCJ851992 LMF851978:LMF851992 LWB851978:LWB851992 MFX851978:MFX851992 MPT851978:MPT851992 MZP851978:MZP851992 NJL851978:NJL851992 NTH851978:NTH851992 ODD851978:ODD851992 OMZ851978:OMZ851992 OWV851978:OWV851992 PGR851978:PGR851992 PQN851978:PQN851992 QAJ851978:QAJ851992 QKF851978:QKF851992 QUB851978:QUB851992 RDX851978:RDX851992 RNT851978:RNT851992 RXP851978:RXP851992 SHL851978:SHL851992 SRH851978:SRH851992 TBD851978:TBD851992 TKZ851978:TKZ851992 TUV851978:TUV851992 UER851978:UER851992 UON851978:UON851992 UYJ851978:UYJ851992 VIF851978:VIF851992 VSB851978:VSB851992 WBX851978:WBX851992 WLT851978:WLT851992 WVP851978:WVP851992 H917514:H917528 JD917514:JD917528 SZ917514:SZ917528 ACV917514:ACV917528 AMR917514:AMR917528 AWN917514:AWN917528 BGJ917514:BGJ917528 BQF917514:BQF917528 CAB917514:CAB917528 CJX917514:CJX917528 CTT917514:CTT917528 DDP917514:DDP917528 DNL917514:DNL917528 DXH917514:DXH917528 EHD917514:EHD917528 EQZ917514:EQZ917528 FAV917514:FAV917528 FKR917514:FKR917528 FUN917514:FUN917528 GEJ917514:GEJ917528 GOF917514:GOF917528 GYB917514:GYB917528 HHX917514:HHX917528 HRT917514:HRT917528 IBP917514:IBP917528 ILL917514:ILL917528 IVH917514:IVH917528 JFD917514:JFD917528 JOZ917514:JOZ917528 JYV917514:JYV917528 KIR917514:KIR917528 KSN917514:KSN917528 LCJ917514:LCJ917528 LMF917514:LMF917528 LWB917514:LWB917528 MFX917514:MFX917528 MPT917514:MPT917528 MZP917514:MZP917528 NJL917514:NJL917528 NTH917514:NTH917528 ODD917514:ODD917528 OMZ917514:OMZ917528 OWV917514:OWV917528 PGR917514:PGR917528 PQN917514:PQN917528 QAJ917514:QAJ917528 QKF917514:QKF917528 QUB917514:QUB917528 RDX917514:RDX917528 RNT917514:RNT917528 RXP917514:RXP917528 SHL917514:SHL917528 SRH917514:SRH917528 TBD917514:TBD917528 TKZ917514:TKZ917528 TUV917514:TUV917528 UER917514:UER917528 UON917514:UON917528 UYJ917514:UYJ917528 VIF917514:VIF917528 VSB917514:VSB917528 WBX917514:WBX917528 WLT917514:WLT917528 WVP917514:WVP917528 H983050:H983064 JD983050:JD983064 SZ983050:SZ983064 ACV983050:ACV983064 AMR983050:AMR983064 AWN983050:AWN983064 BGJ983050:BGJ983064 BQF983050:BQF983064 CAB983050:CAB983064 CJX983050:CJX983064 CTT983050:CTT983064 DDP983050:DDP983064 DNL983050:DNL983064 DXH983050:DXH983064 EHD983050:EHD983064 EQZ983050:EQZ983064 FAV983050:FAV983064 FKR983050:FKR983064 FUN983050:FUN983064 GEJ983050:GEJ983064 GOF983050:GOF983064 GYB983050:GYB983064 HHX983050:HHX983064 HRT983050:HRT983064 IBP983050:IBP983064 ILL983050:ILL983064 IVH983050:IVH983064 JFD983050:JFD983064 JOZ983050:JOZ983064 JYV983050:JYV983064 KIR983050:KIR983064 KSN983050:KSN983064 LCJ983050:LCJ983064 LMF983050:LMF983064 LWB983050:LWB983064 MFX983050:MFX983064 MPT983050:MPT983064 MZP983050:MZP983064 NJL983050:NJL983064 NTH983050:NTH983064 ODD983050:ODD983064 OMZ983050:OMZ983064 OWV983050:OWV983064 PGR983050:PGR983064 PQN983050:PQN983064 QAJ983050:QAJ983064 QKF983050:QKF983064 QUB983050:QUB983064 RDX983050:RDX983064 RNT983050:RNT983064 RXP983050:RXP983064 SHL983050:SHL983064 SRH983050:SRH983064 TBD983050:TBD983064 TKZ983050:TKZ983064 TUV983050:TUV983064 UER983050:UER983064 UON983050:UON983064 UYJ983050:UYJ983064 VIF983050:VIF983064 VSB983050:VSB983064 WBX983050:WBX983064 WLT983050:WLT983064" xr:uid="{186FE29B-8413-43C2-A92C-3045D8A1B12D}">
      <formula1>1</formula1>
      <formula2>2000</formula2>
    </dataValidation>
    <dataValidation type="date" operator="greaterThan" allowBlank="1" showInputMessage="1" showErrorMessage="1" errorTitle="ΛΑΘΟΣ ΗΜΕΡΟΜΗΝΙΑ" error="Ελέξετε την ημερομηνία" promptTitle="ΙΣΧΥΣ ΝΕΟΥ ΠΟΣΟΥ - ΜΕΧΡΙ" prompt="Καταχωρίστε:_x000a_την ημερομηνία (ΗΗ/ΜΜ/ΕΕ) μέχρι την οποία πρέπει να καταβάλλεται/αποκόπτεται το μηνιαίο ποσό εάν είναι γνωστή,_x000a_διαφορετικά καταχωρίστε 9/9/9999._x000a_ΠΡΟΣΟΧΗ: Περίοδοι που αρχίζουν πρίν την 1/1/2008 δενπρέπει να επεκτείνονται πέραν της 31/12/2007." sqref="WVR983050:WVR983064 JF10:JF24 TB10:TB24 ACX10:ACX24 AMT10:AMT24 AWP10:AWP24 BGL10:BGL24 BQH10:BQH24 CAD10:CAD24 CJZ10:CJZ24 CTV10:CTV24 DDR10:DDR24 DNN10:DNN24 DXJ10:DXJ24 EHF10:EHF24 ERB10:ERB24 FAX10:FAX24 FKT10:FKT24 FUP10:FUP24 GEL10:GEL24 GOH10:GOH24 GYD10:GYD24 HHZ10:HHZ24 HRV10:HRV24 IBR10:IBR24 ILN10:ILN24 IVJ10:IVJ24 JFF10:JFF24 JPB10:JPB24 JYX10:JYX24 KIT10:KIT24 KSP10:KSP24 LCL10:LCL24 LMH10:LMH24 LWD10:LWD24 MFZ10:MFZ24 MPV10:MPV24 MZR10:MZR24 NJN10:NJN24 NTJ10:NTJ24 ODF10:ODF24 ONB10:ONB24 OWX10:OWX24 PGT10:PGT24 PQP10:PQP24 QAL10:QAL24 QKH10:QKH24 QUD10:QUD24 RDZ10:RDZ24 RNV10:RNV24 RXR10:RXR24 SHN10:SHN24 SRJ10:SRJ24 TBF10:TBF24 TLB10:TLB24 TUX10:TUX24 UET10:UET24 UOP10:UOP24 UYL10:UYL24 VIH10:VIH24 VSD10:VSD24 WBZ10:WBZ24 WLV10:WLV24 WVR10:WVR24 J65546:J65560 JF65546:JF65560 TB65546:TB65560 ACX65546:ACX65560 AMT65546:AMT65560 AWP65546:AWP65560 BGL65546:BGL65560 BQH65546:BQH65560 CAD65546:CAD65560 CJZ65546:CJZ65560 CTV65546:CTV65560 DDR65546:DDR65560 DNN65546:DNN65560 DXJ65546:DXJ65560 EHF65546:EHF65560 ERB65546:ERB65560 FAX65546:FAX65560 FKT65546:FKT65560 FUP65546:FUP65560 GEL65546:GEL65560 GOH65546:GOH65560 GYD65546:GYD65560 HHZ65546:HHZ65560 HRV65546:HRV65560 IBR65546:IBR65560 ILN65546:ILN65560 IVJ65546:IVJ65560 JFF65546:JFF65560 JPB65546:JPB65560 JYX65546:JYX65560 KIT65546:KIT65560 KSP65546:KSP65560 LCL65546:LCL65560 LMH65546:LMH65560 LWD65546:LWD65560 MFZ65546:MFZ65560 MPV65546:MPV65560 MZR65546:MZR65560 NJN65546:NJN65560 NTJ65546:NTJ65560 ODF65546:ODF65560 ONB65546:ONB65560 OWX65546:OWX65560 PGT65546:PGT65560 PQP65546:PQP65560 QAL65546:QAL65560 QKH65546:QKH65560 QUD65546:QUD65560 RDZ65546:RDZ65560 RNV65546:RNV65560 RXR65546:RXR65560 SHN65546:SHN65560 SRJ65546:SRJ65560 TBF65546:TBF65560 TLB65546:TLB65560 TUX65546:TUX65560 UET65546:UET65560 UOP65546:UOP65560 UYL65546:UYL65560 VIH65546:VIH65560 VSD65546:VSD65560 WBZ65546:WBZ65560 WLV65546:WLV65560 WVR65546:WVR65560 J131082:J131096 JF131082:JF131096 TB131082:TB131096 ACX131082:ACX131096 AMT131082:AMT131096 AWP131082:AWP131096 BGL131082:BGL131096 BQH131082:BQH131096 CAD131082:CAD131096 CJZ131082:CJZ131096 CTV131082:CTV131096 DDR131082:DDR131096 DNN131082:DNN131096 DXJ131082:DXJ131096 EHF131082:EHF131096 ERB131082:ERB131096 FAX131082:FAX131096 FKT131082:FKT131096 FUP131082:FUP131096 GEL131082:GEL131096 GOH131082:GOH131096 GYD131082:GYD131096 HHZ131082:HHZ131096 HRV131082:HRV131096 IBR131082:IBR131096 ILN131082:ILN131096 IVJ131082:IVJ131096 JFF131082:JFF131096 JPB131082:JPB131096 JYX131082:JYX131096 KIT131082:KIT131096 KSP131082:KSP131096 LCL131082:LCL131096 LMH131082:LMH131096 LWD131082:LWD131096 MFZ131082:MFZ131096 MPV131082:MPV131096 MZR131082:MZR131096 NJN131082:NJN131096 NTJ131082:NTJ131096 ODF131082:ODF131096 ONB131082:ONB131096 OWX131082:OWX131096 PGT131082:PGT131096 PQP131082:PQP131096 QAL131082:QAL131096 QKH131082:QKH131096 QUD131082:QUD131096 RDZ131082:RDZ131096 RNV131082:RNV131096 RXR131082:RXR131096 SHN131082:SHN131096 SRJ131082:SRJ131096 TBF131082:TBF131096 TLB131082:TLB131096 TUX131082:TUX131096 UET131082:UET131096 UOP131082:UOP131096 UYL131082:UYL131096 VIH131082:VIH131096 VSD131082:VSD131096 WBZ131082:WBZ131096 WLV131082:WLV131096 WVR131082:WVR131096 J196618:J196632 JF196618:JF196632 TB196618:TB196632 ACX196618:ACX196632 AMT196618:AMT196632 AWP196618:AWP196632 BGL196618:BGL196632 BQH196618:BQH196632 CAD196618:CAD196632 CJZ196618:CJZ196632 CTV196618:CTV196632 DDR196618:DDR196632 DNN196618:DNN196632 DXJ196618:DXJ196632 EHF196618:EHF196632 ERB196618:ERB196632 FAX196618:FAX196632 FKT196618:FKT196632 FUP196618:FUP196632 GEL196618:GEL196632 GOH196618:GOH196632 GYD196618:GYD196632 HHZ196618:HHZ196632 HRV196618:HRV196632 IBR196618:IBR196632 ILN196618:ILN196632 IVJ196618:IVJ196632 JFF196618:JFF196632 JPB196618:JPB196632 JYX196618:JYX196632 KIT196618:KIT196632 KSP196618:KSP196632 LCL196618:LCL196632 LMH196618:LMH196632 LWD196618:LWD196632 MFZ196618:MFZ196632 MPV196618:MPV196632 MZR196618:MZR196632 NJN196618:NJN196632 NTJ196618:NTJ196632 ODF196618:ODF196632 ONB196618:ONB196632 OWX196618:OWX196632 PGT196618:PGT196632 PQP196618:PQP196632 QAL196618:QAL196632 QKH196618:QKH196632 QUD196618:QUD196632 RDZ196618:RDZ196632 RNV196618:RNV196632 RXR196618:RXR196632 SHN196618:SHN196632 SRJ196618:SRJ196632 TBF196618:TBF196632 TLB196618:TLB196632 TUX196618:TUX196632 UET196618:UET196632 UOP196618:UOP196632 UYL196618:UYL196632 VIH196618:VIH196632 VSD196618:VSD196632 WBZ196618:WBZ196632 WLV196618:WLV196632 WVR196618:WVR196632 J262154:J262168 JF262154:JF262168 TB262154:TB262168 ACX262154:ACX262168 AMT262154:AMT262168 AWP262154:AWP262168 BGL262154:BGL262168 BQH262154:BQH262168 CAD262154:CAD262168 CJZ262154:CJZ262168 CTV262154:CTV262168 DDR262154:DDR262168 DNN262154:DNN262168 DXJ262154:DXJ262168 EHF262154:EHF262168 ERB262154:ERB262168 FAX262154:FAX262168 FKT262154:FKT262168 FUP262154:FUP262168 GEL262154:GEL262168 GOH262154:GOH262168 GYD262154:GYD262168 HHZ262154:HHZ262168 HRV262154:HRV262168 IBR262154:IBR262168 ILN262154:ILN262168 IVJ262154:IVJ262168 JFF262154:JFF262168 JPB262154:JPB262168 JYX262154:JYX262168 KIT262154:KIT262168 KSP262154:KSP262168 LCL262154:LCL262168 LMH262154:LMH262168 LWD262154:LWD262168 MFZ262154:MFZ262168 MPV262154:MPV262168 MZR262154:MZR262168 NJN262154:NJN262168 NTJ262154:NTJ262168 ODF262154:ODF262168 ONB262154:ONB262168 OWX262154:OWX262168 PGT262154:PGT262168 PQP262154:PQP262168 QAL262154:QAL262168 QKH262154:QKH262168 QUD262154:QUD262168 RDZ262154:RDZ262168 RNV262154:RNV262168 RXR262154:RXR262168 SHN262154:SHN262168 SRJ262154:SRJ262168 TBF262154:TBF262168 TLB262154:TLB262168 TUX262154:TUX262168 UET262154:UET262168 UOP262154:UOP262168 UYL262154:UYL262168 VIH262154:VIH262168 VSD262154:VSD262168 WBZ262154:WBZ262168 WLV262154:WLV262168 WVR262154:WVR262168 J327690:J327704 JF327690:JF327704 TB327690:TB327704 ACX327690:ACX327704 AMT327690:AMT327704 AWP327690:AWP327704 BGL327690:BGL327704 BQH327690:BQH327704 CAD327690:CAD327704 CJZ327690:CJZ327704 CTV327690:CTV327704 DDR327690:DDR327704 DNN327690:DNN327704 DXJ327690:DXJ327704 EHF327690:EHF327704 ERB327690:ERB327704 FAX327690:FAX327704 FKT327690:FKT327704 FUP327690:FUP327704 GEL327690:GEL327704 GOH327690:GOH327704 GYD327690:GYD327704 HHZ327690:HHZ327704 HRV327690:HRV327704 IBR327690:IBR327704 ILN327690:ILN327704 IVJ327690:IVJ327704 JFF327690:JFF327704 JPB327690:JPB327704 JYX327690:JYX327704 KIT327690:KIT327704 KSP327690:KSP327704 LCL327690:LCL327704 LMH327690:LMH327704 LWD327690:LWD327704 MFZ327690:MFZ327704 MPV327690:MPV327704 MZR327690:MZR327704 NJN327690:NJN327704 NTJ327690:NTJ327704 ODF327690:ODF327704 ONB327690:ONB327704 OWX327690:OWX327704 PGT327690:PGT327704 PQP327690:PQP327704 QAL327690:QAL327704 QKH327690:QKH327704 QUD327690:QUD327704 RDZ327690:RDZ327704 RNV327690:RNV327704 RXR327690:RXR327704 SHN327690:SHN327704 SRJ327690:SRJ327704 TBF327690:TBF327704 TLB327690:TLB327704 TUX327690:TUX327704 UET327690:UET327704 UOP327690:UOP327704 UYL327690:UYL327704 VIH327690:VIH327704 VSD327690:VSD327704 WBZ327690:WBZ327704 WLV327690:WLV327704 WVR327690:WVR327704 J393226:J393240 JF393226:JF393240 TB393226:TB393240 ACX393226:ACX393240 AMT393226:AMT393240 AWP393226:AWP393240 BGL393226:BGL393240 BQH393226:BQH393240 CAD393226:CAD393240 CJZ393226:CJZ393240 CTV393226:CTV393240 DDR393226:DDR393240 DNN393226:DNN393240 DXJ393226:DXJ393240 EHF393226:EHF393240 ERB393226:ERB393240 FAX393226:FAX393240 FKT393226:FKT393240 FUP393226:FUP393240 GEL393226:GEL393240 GOH393226:GOH393240 GYD393226:GYD393240 HHZ393226:HHZ393240 HRV393226:HRV393240 IBR393226:IBR393240 ILN393226:ILN393240 IVJ393226:IVJ393240 JFF393226:JFF393240 JPB393226:JPB393240 JYX393226:JYX393240 KIT393226:KIT393240 KSP393226:KSP393240 LCL393226:LCL393240 LMH393226:LMH393240 LWD393226:LWD393240 MFZ393226:MFZ393240 MPV393226:MPV393240 MZR393226:MZR393240 NJN393226:NJN393240 NTJ393226:NTJ393240 ODF393226:ODF393240 ONB393226:ONB393240 OWX393226:OWX393240 PGT393226:PGT393240 PQP393226:PQP393240 QAL393226:QAL393240 QKH393226:QKH393240 QUD393226:QUD393240 RDZ393226:RDZ393240 RNV393226:RNV393240 RXR393226:RXR393240 SHN393226:SHN393240 SRJ393226:SRJ393240 TBF393226:TBF393240 TLB393226:TLB393240 TUX393226:TUX393240 UET393226:UET393240 UOP393226:UOP393240 UYL393226:UYL393240 VIH393226:VIH393240 VSD393226:VSD393240 WBZ393226:WBZ393240 WLV393226:WLV393240 WVR393226:WVR393240 J458762:J458776 JF458762:JF458776 TB458762:TB458776 ACX458762:ACX458776 AMT458762:AMT458776 AWP458762:AWP458776 BGL458762:BGL458776 BQH458762:BQH458776 CAD458762:CAD458776 CJZ458762:CJZ458776 CTV458762:CTV458776 DDR458762:DDR458776 DNN458762:DNN458776 DXJ458762:DXJ458776 EHF458762:EHF458776 ERB458762:ERB458776 FAX458762:FAX458776 FKT458762:FKT458776 FUP458762:FUP458776 GEL458762:GEL458776 GOH458762:GOH458776 GYD458762:GYD458776 HHZ458762:HHZ458776 HRV458762:HRV458776 IBR458762:IBR458776 ILN458762:ILN458776 IVJ458762:IVJ458776 JFF458762:JFF458776 JPB458762:JPB458776 JYX458762:JYX458776 KIT458762:KIT458776 KSP458762:KSP458776 LCL458762:LCL458776 LMH458762:LMH458776 LWD458762:LWD458776 MFZ458762:MFZ458776 MPV458762:MPV458776 MZR458762:MZR458776 NJN458762:NJN458776 NTJ458762:NTJ458776 ODF458762:ODF458776 ONB458762:ONB458776 OWX458762:OWX458776 PGT458762:PGT458776 PQP458762:PQP458776 QAL458762:QAL458776 QKH458762:QKH458776 QUD458762:QUD458776 RDZ458762:RDZ458776 RNV458762:RNV458776 RXR458762:RXR458776 SHN458762:SHN458776 SRJ458762:SRJ458776 TBF458762:TBF458776 TLB458762:TLB458776 TUX458762:TUX458776 UET458762:UET458776 UOP458762:UOP458776 UYL458762:UYL458776 VIH458762:VIH458776 VSD458762:VSD458776 WBZ458762:WBZ458776 WLV458762:WLV458776 WVR458762:WVR458776 J524298:J524312 JF524298:JF524312 TB524298:TB524312 ACX524298:ACX524312 AMT524298:AMT524312 AWP524298:AWP524312 BGL524298:BGL524312 BQH524298:BQH524312 CAD524298:CAD524312 CJZ524298:CJZ524312 CTV524298:CTV524312 DDR524298:DDR524312 DNN524298:DNN524312 DXJ524298:DXJ524312 EHF524298:EHF524312 ERB524298:ERB524312 FAX524298:FAX524312 FKT524298:FKT524312 FUP524298:FUP524312 GEL524298:GEL524312 GOH524298:GOH524312 GYD524298:GYD524312 HHZ524298:HHZ524312 HRV524298:HRV524312 IBR524298:IBR524312 ILN524298:ILN524312 IVJ524298:IVJ524312 JFF524298:JFF524312 JPB524298:JPB524312 JYX524298:JYX524312 KIT524298:KIT524312 KSP524298:KSP524312 LCL524298:LCL524312 LMH524298:LMH524312 LWD524298:LWD524312 MFZ524298:MFZ524312 MPV524298:MPV524312 MZR524298:MZR524312 NJN524298:NJN524312 NTJ524298:NTJ524312 ODF524298:ODF524312 ONB524298:ONB524312 OWX524298:OWX524312 PGT524298:PGT524312 PQP524298:PQP524312 QAL524298:QAL524312 QKH524298:QKH524312 QUD524298:QUD524312 RDZ524298:RDZ524312 RNV524298:RNV524312 RXR524298:RXR524312 SHN524298:SHN524312 SRJ524298:SRJ524312 TBF524298:TBF524312 TLB524298:TLB524312 TUX524298:TUX524312 UET524298:UET524312 UOP524298:UOP524312 UYL524298:UYL524312 VIH524298:VIH524312 VSD524298:VSD524312 WBZ524298:WBZ524312 WLV524298:WLV524312 WVR524298:WVR524312 J589834:J589848 JF589834:JF589848 TB589834:TB589848 ACX589834:ACX589848 AMT589834:AMT589848 AWP589834:AWP589848 BGL589834:BGL589848 BQH589834:BQH589848 CAD589834:CAD589848 CJZ589834:CJZ589848 CTV589834:CTV589848 DDR589834:DDR589848 DNN589834:DNN589848 DXJ589834:DXJ589848 EHF589834:EHF589848 ERB589834:ERB589848 FAX589834:FAX589848 FKT589834:FKT589848 FUP589834:FUP589848 GEL589834:GEL589848 GOH589834:GOH589848 GYD589834:GYD589848 HHZ589834:HHZ589848 HRV589834:HRV589848 IBR589834:IBR589848 ILN589834:ILN589848 IVJ589834:IVJ589848 JFF589834:JFF589848 JPB589834:JPB589848 JYX589834:JYX589848 KIT589834:KIT589848 KSP589834:KSP589848 LCL589834:LCL589848 LMH589834:LMH589848 LWD589834:LWD589848 MFZ589834:MFZ589848 MPV589834:MPV589848 MZR589834:MZR589848 NJN589834:NJN589848 NTJ589834:NTJ589848 ODF589834:ODF589848 ONB589834:ONB589848 OWX589834:OWX589848 PGT589834:PGT589848 PQP589834:PQP589848 QAL589834:QAL589848 QKH589834:QKH589848 QUD589834:QUD589848 RDZ589834:RDZ589848 RNV589834:RNV589848 RXR589834:RXR589848 SHN589834:SHN589848 SRJ589834:SRJ589848 TBF589834:TBF589848 TLB589834:TLB589848 TUX589834:TUX589848 UET589834:UET589848 UOP589834:UOP589848 UYL589834:UYL589848 VIH589834:VIH589848 VSD589834:VSD589848 WBZ589834:WBZ589848 WLV589834:WLV589848 WVR589834:WVR589848 J655370:J655384 JF655370:JF655384 TB655370:TB655384 ACX655370:ACX655384 AMT655370:AMT655384 AWP655370:AWP655384 BGL655370:BGL655384 BQH655370:BQH655384 CAD655370:CAD655384 CJZ655370:CJZ655384 CTV655370:CTV655384 DDR655370:DDR655384 DNN655370:DNN655384 DXJ655370:DXJ655384 EHF655370:EHF655384 ERB655370:ERB655384 FAX655370:FAX655384 FKT655370:FKT655384 FUP655370:FUP655384 GEL655370:GEL655384 GOH655370:GOH655384 GYD655370:GYD655384 HHZ655370:HHZ655384 HRV655370:HRV655384 IBR655370:IBR655384 ILN655370:ILN655384 IVJ655370:IVJ655384 JFF655370:JFF655384 JPB655370:JPB655384 JYX655370:JYX655384 KIT655370:KIT655384 KSP655370:KSP655384 LCL655370:LCL655384 LMH655370:LMH655384 LWD655370:LWD655384 MFZ655370:MFZ655384 MPV655370:MPV655384 MZR655370:MZR655384 NJN655370:NJN655384 NTJ655370:NTJ655384 ODF655370:ODF655384 ONB655370:ONB655384 OWX655370:OWX655384 PGT655370:PGT655384 PQP655370:PQP655384 QAL655370:QAL655384 QKH655370:QKH655384 QUD655370:QUD655384 RDZ655370:RDZ655384 RNV655370:RNV655384 RXR655370:RXR655384 SHN655370:SHN655384 SRJ655370:SRJ655384 TBF655370:TBF655384 TLB655370:TLB655384 TUX655370:TUX655384 UET655370:UET655384 UOP655370:UOP655384 UYL655370:UYL655384 VIH655370:VIH655384 VSD655370:VSD655384 WBZ655370:WBZ655384 WLV655370:WLV655384 WVR655370:WVR655384 J720906:J720920 JF720906:JF720920 TB720906:TB720920 ACX720906:ACX720920 AMT720906:AMT720920 AWP720906:AWP720920 BGL720906:BGL720920 BQH720906:BQH720920 CAD720906:CAD720920 CJZ720906:CJZ720920 CTV720906:CTV720920 DDR720906:DDR720920 DNN720906:DNN720920 DXJ720906:DXJ720920 EHF720906:EHF720920 ERB720906:ERB720920 FAX720906:FAX720920 FKT720906:FKT720920 FUP720906:FUP720920 GEL720906:GEL720920 GOH720906:GOH720920 GYD720906:GYD720920 HHZ720906:HHZ720920 HRV720906:HRV720920 IBR720906:IBR720920 ILN720906:ILN720920 IVJ720906:IVJ720920 JFF720906:JFF720920 JPB720906:JPB720920 JYX720906:JYX720920 KIT720906:KIT720920 KSP720906:KSP720920 LCL720906:LCL720920 LMH720906:LMH720920 LWD720906:LWD720920 MFZ720906:MFZ720920 MPV720906:MPV720920 MZR720906:MZR720920 NJN720906:NJN720920 NTJ720906:NTJ720920 ODF720906:ODF720920 ONB720906:ONB720920 OWX720906:OWX720920 PGT720906:PGT720920 PQP720906:PQP720920 QAL720906:QAL720920 QKH720906:QKH720920 QUD720906:QUD720920 RDZ720906:RDZ720920 RNV720906:RNV720920 RXR720906:RXR720920 SHN720906:SHN720920 SRJ720906:SRJ720920 TBF720906:TBF720920 TLB720906:TLB720920 TUX720906:TUX720920 UET720906:UET720920 UOP720906:UOP720920 UYL720906:UYL720920 VIH720906:VIH720920 VSD720906:VSD720920 WBZ720906:WBZ720920 WLV720906:WLV720920 WVR720906:WVR720920 J786442:J786456 JF786442:JF786456 TB786442:TB786456 ACX786442:ACX786456 AMT786442:AMT786456 AWP786442:AWP786456 BGL786442:BGL786456 BQH786442:BQH786456 CAD786442:CAD786456 CJZ786442:CJZ786456 CTV786442:CTV786456 DDR786442:DDR786456 DNN786442:DNN786456 DXJ786442:DXJ786456 EHF786442:EHF786456 ERB786442:ERB786456 FAX786442:FAX786456 FKT786442:FKT786456 FUP786442:FUP786456 GEL786442:GEL786456 GOH786442:GOH786456 GYD786442:GYD786456 HHZ786442:HHZ786456 HRV786442:HRV786456 IBR786442:IBR786456 ILN786442:ILN786456 IVJ786442:IVJ786456 JFF786442:JFF786456 JPB786442:JPB786456 JYX786442:JYX786456 KIT786442:KIT786456 KSP786442:KSP786456 LCL786442:LCL786456 LMH786442:LMH786456 LWD786442:LWD786456 MFZ786442:MFZ786456 MPV786442:MPV786456 MZR786442:MZR786456 NJN786442:NJN786456 NTJ786442:NTJ786456 ODF786442:ODF786456 ONB786442:ONB786456 OWX786442:OWX786456 PGT786442:PGT786456 PQP786442:PQP786456 QAL786442:QAL786456 QKH786442:QKH786456 QUD786442:QUD786456 RDZ786442:RDZ786456 RNV786442:RNV786456 RXR786442:RXR786456 SHN786442:SHN786456 SRJ786442:SRJ786456 TBF786442:TBF786456 TLB786442:TLB786456 TUX786442:TUX786456 UET786442:UET786456 UOP786442:UOP786456 UYL786442:UYL786456 VIH786442:VIH786456 VSD786442:VSD786456 WBZ786442:WBZ786456 WLV786442:WLV786456 WVR786442:WVR786456 J851978:J851992 JF851978:JF851992 TB851978:TB851992 ACX851978:ACX851992 AMT851978:AMT851992 AWP851978:AWP851992 BGL851978:BGL851992 BQH851978:BQH851992 CAD851978:CAD851992 CJZ851978:CJZ851992 CTV851978:CTV851992 DDR851978:DDR851992 DNN851978:DNN851992 DXJ851978:DXJ851992 EHF851978:EHF851992 ERB851978:ERB851992 FAX851978:FAX851992 FKT851978:FKT851992 FUP851978:FUP851992 GEL851978:GEL851992 GOH851978:GOH851992 GYD851978:GYD851992 HHZ851978:HHZ851992 HRV851978:HRV851992 IBR851978:IBR851992 ILN851978:ILN851992 IVJ851978:IVJ851992 JFF851978:JFF851992 JPB851978:JPB851992 JYX851978:JYX851992 KIT851978:KIT851992 KSP851978:KSP851992 LCL851978:LCL851992 LMH851978:LMH851992 LWD851978:LWD851992 MFZ851978:MFZ851992 MPV851978:MPV851992 MZR851978:MZR851992 NJN851978:NJN851992 NTJ851978:NTJ851992 ODF851978:ODF851992 ONB851978:ONB851992 OWX851978:OWX851992 PGT851978:PGT851992 PQP851978:PQP851992 QAL851978:QAL851992 QKH851978:QKH851992 QUD851978:QUD851992 RDZ851978:RDZ851992 RNV851978:RNV851992 RXR851978:RXR851992 SHN851978:SHN851992 SRJ851978:SRJ851992 TBF851978:TBF851992 TLB851978:TLB851992 TUX851978:TUX851992 UET851978:UET851992 UOP851978:UOP851992 UYL851978:UYL851992 VIH851978:VIH851992 VSD851978:VSD851992 WBZ851978:WBZ851992 WLV851978:WLV851992 WVR851978:WVR851992 J917514:J917528 JF917514:JF917528 TB917514:TB917528 ACX917514:ACX917528 AMT917514:AMT917528 AWP917514:AWP917528 BGL917514:BGL917528 BQH917514:BQH917528 CAD917514:CAD917528 CJZ917514:CJZ917528 CTV917514:CTV917528 DDR917514:DDR917528 DNN917514:DNN917528 DXJ917514:DXJ917528 EHF917514:EHF917528 ERB917514:ERB917528 FAX917514:FAX917528 FKT917514:FKT917528 FUP917514:FUP917528 GEL917514:GEL917528 GOH917514:GOH917528 GYD917514:GYD917528 HHZ917514:HHZ917528 HRV917514:HRV917528 IBR917514:IBR917528 ILN917514:ILN917528 IVJ917514:IVJ917528 JFF917514:JFF917528 JPB917514:JPB917528 JYX917514:JYX917528 KIT917514:KIT917528 KSP917514:KSP917528 LCL917514:LCL917528 LMH917514:LMH917528 LWD917514:LWD917528 MFZ917514:MFZ917528 MPV917514:MPV917528 MZR917514:MZR917528 NJN917514:NJN917528 NTJ917514:NTJ917528 ODF917514:ODF917528 ONB917514:ONB917528 OWX917514:OWX917528 PGT917514:PGT917528 PQP917514:PQP917528 QAL917514:QAL917528 QKH917514:QKH917528 QUD917514:QUD917528 RDZ917514:RDZ917528 RNV917514:RNV917528 RXR917514:RXR917528 SHN917514:SHN917528 SRJ917514:SRJ917528 TBF917514:TBF917528 TLB917514:TLB917528 TUX917514:TUX917528 UET917514:UET917528 UOP917514:UOP917528 UYL917514:UYL917528 VIH917514:VIH917528 VSD917514:VSD917528 WBZ917514:WBZ917528 WLV917514:WLV917528 WVR917514:WVR917528 J983050:J983064 JF983050:JF983064 TB983050:TB983064 ACX983050:ACX983064 AMT983050:AMT983064 AWP983050:AWP983064 BGL983050:BGL983064 BQH983050:BQH983064 CAD983050:CAD983064 CJZ983050:CJZ983064 CTV983050:CTV983064 DDR983050:DDR983064 DNN983050:DNN983064 DXJ983050:DXJ983064 EHF983050:EHF983064 ERB983050:ERB983064 FAX983050:FAX983064 FKT983050:FKT983064 FUP983050:FUP983064 GEL983050:GEL983064 GOH983050:GOH983064 GYD983050:GYD983064 HHZ983050:HHZ983064 HRV983050:HRV983064 IBR983050:IBR983064 ILN983050:ILN983064 IVJ983050:IVJ983064 JFF983050:JFF983064 JPB983050:JPB983064 JYX983050:JYX983064 KIT983050:KIT983064 KSP983050:KSP983064 LCL983050:LCL983064 LMH983050:LMH983064 LWD983050:LWD983064 MFZ983050:MFZ983064 MPV983050:MPV983064 MZR983050:MZR983064 NJN983050:NJN983064 NTJ983050:NTJ983064 ODF983050:ODF983064 ONB983050:ONB983064 OWX983050:OWX983064 PGT983050:PGT983064 PQP983050:PQP983064 QAL983050:QAL983064 QKH983050:QKH983064 QUD983050:QUD983064 RDZ983050:RDZ983064 RNV983050:RNV983064 RXR983050:RXR983064 SHN983050:SHN983064 SRJ983050:SRJ983064 TBF983050:TBF983064 TLB983050:TLB983064 TUX983050:TUX983064 UET983050:UET983064 UOP983050:UOP983064 UYL983050:UYL983064 VIH983050:VIH983064 VSD983050:VSD983064 WBZ983050:WBZ983064 WLV983050:WLV983064" xr:uid="{9A40A144-AC6B-4995-80A1-6869C2A7251B}">
      <formula1>33329</formula1>
    </dataValidation>
    <dataValidation type="date" operator="greaterThanOrEqual" allowBlank="1" showInputMessage="1" showErrorMessage="1" errorTitle="ΛΑΘΟΣ ΗΜΕΡΟΜΗΝΙΑ" error="Ελέξετε την ημερομηνία" promptTitle=" ΙΣΧΥΣ ΝΕΟΥ ΠΟΣΟΥ - ΑΠΟ" prompt="Καταχωρίστε:_x000a_την ημερομηνία (ΗΗ/ΜΜ/ΕΕ) από την οποία πρέπει να καταβάλλεται/αποκόπτεται το μηνιαίο ποσό._x000a__x000a_ΠΡΟΣΟΧΗ: Περίοδοι που αρχίζουν πρίν την 1/1/2008 δεν πρέπει να επεκτείνονται πέραν της 31/12/2007." sqref="WVQ983050:WVQ983064 JE10:JE24 TA10:TA24 ACW10:ACW24 AMS10:AMS24 AWO10:AWO24 BGK10:BGK24 BQG10:BQG24 CAC10:CAC24 CJY10:CJY24 CTU10:CTU24 DDQ10:DDQ24 DNM10:DNM24 DXI10:DXI24 EHE10:EHE24 ERA10:ERA24 FAW10:FAW24 FKS10:FKS24 FUO10:FUO24 GEK10:GEK24 GOG10:GOG24 GYC10:GYC24 HHY10:HHY24 HRU10:HRU24 IBQ10:IBQ24 ILM10:ILM24 IVI10:IVI24 JFE10:JFE24 JPA10:JPA24 JYW10:JYW24 KIS10:KIS24 KSO10:KSO24 LCK10:LCK24 LMG10:LMG24 LWC10:LWC24 MFY10:MFY24 MPU10:MPU24 MZQ10:MZQ24 NJM10:NJM24 NTI10:NTI24 ODE10:ODE24 ONA10:ONA24 OWW10:OWW24 PGS10:PGS24 PQO10:PQO24 QAK10:QAK24 QKG10:QKG24 QUC10:QUC24 RDY10:RDY24 RNU10:RNU24 RXQ10:RXQ24 SHM10:SHM24 SRI10:SRI24 TBE10:TBE24 TLA10:TLA24 TUW10:TUW24 UES10:UES24 UOO10:UOO24 UYK10:UYK24 VIG10:VIG24 VSC10:VSC24 WBY10:WBY24 WLU10:WLU24 WVQ10:WVQ24 I65546:I65560 JE65546:JE65560 TA65546:TA65560 ACW65546:ACW65560 AMS65546:AMS65560 AWO65546:AWO65560 BGK65546:BGK65560 BQG65546:BQG65560 CAC65546:CAC65560 CJY65546:CJY65560 CTU65546:CTU65560 DDQ65546:DDQ65560 DNM65546:DNM65560 DXI65546:DXI65560 EHE65546:EHE65560 ERA65546:ERA65560 FAW65546:FAW65560 FKS65546:FKS65560 FUO65546:FUO65560 GEK65546:GEK65560 GOG65546:GOG65560 GYC65546:GYC65560 HHY65546:HHY65560 HRU65546:HRU65560 IBQ65546:IBQ65560 ILM65546:ILM65560 IVI65546:IVI65560 JFE65546:JFE65560 JPA65546:JPA65560 JYW65546:JYW65560 KIS65546:KIS65560 KSO65546:KSO65560 LCK65546:LCK65560 LMG65546:LMG65560 LWC65546:LWC65560 MFY65546:MFY65560 MPU65546:MPU65560 MZQ65546:MZQ65560 NJM65546:NJM65560 NTI65546:NTI65560 ODE65546:ODE65560 ONA65546:ONA65560 OWW65546:OWW65560 PGS65546:PGS65560 PQO65546:PQO65560 QAK65546:QAK65560 QKG65546:QKG65560 QUC65546:QUC65560 RDY65546:RDY65560 RNU65546:RNU65560 RXQ65546:RXQ65560 SHM65546:SHM65560 SRI65546:SRI65560 TBE65546:TBE65560 TLA65546:TLA65560 TUW65546:TUW65560 UES65546:UES65560 UOO65546:UOO65560 UYK65546:UYK65560 VIG65546:VIG65560 VSC65546:VSC65560 WBY65546:WBY65560 WLU65546:WLU65560 WVQ65546:WVQ65560 I131082:I131096 JE131082:JE131096 TA131082:TA131096 ACW131082:ACW131096 AMS131082:AMS131096 AWO131082:AWO131096 BGK131082:BGK131096 BQG131082:BQG131096 CAC131082:CAC131096 CJY131082:CJY131096 CTU131082:CTU131096 DDQ131082:DDQ131096 DNM131082:DNM131096 DXI131082:DXI131096 EHE131082:EHE131096 ERA131082:ERA131096 FAW131082:FAW131096 FKS131082:FKS131096 FUO131082:FUO131096 GEK131082:GEK131096 GOG131082:GOG131096 GYC131082:GYC131096 HHY131082:HHY131096 HRU131082:HRU131096 IBQ131082:IBQ131096 ILM131082:ILM131096 IVI131082:IVI131096 JFE131082:JFE131096 JPA131082:JPA131096 JYW131082:JYW131096 KIS131082:KIS131096 KSO131082:KSO131096 LCK131082:LCK131096 LMG131082:LMG131096 LWC131082:LWC131096 MFY131082:MFY131096 MPU131082:MPU131096 MZQ131082:MZQ131096 NJM131082:NJM131096 NTI131082:NTI131096 ODE131082:ODE131096 ONA131082:ONA131096 OWW131082:OWW131096 PGS131082:PGS131096 PQO131082:PQO131096 QAK131082:QAK131096 QKG131082:QKG131096 QUC131082:QUC131096 RDY131082:RDY131096 RNU131082:RNU131096 RXQ131082:RXQ131096 SHM131082:SHM131096 SRI131082:SRI131096 TBE131082:TBE131096 TLA131082:TLA131096 TUW131082:TUW131096 UES131082:UES131096 UOO131082:UOO131096 UYK131082:UYK131096 VIG131082:VIG131096 VSC131082:VSC131096 WBY131082:WBY131096 WLU131082:WLU131096 WVQ131082:WVQ131096 I196618:I196632 JE196618:JE196632 TA196618:TA196632 ACW196618:ACW196632 AMS196618:AMS196632 AWO196618:AWO196632 BGK196618:BGK196632 BQG196618:BQG196632 CAC196618:CAC196632 CJY196618:CJY196632 CTU196618:CTU196632 DDQ196618:DDQ196632 DNM196618:DNM196632 DXI196618:DXI196632 EHE196618:EHE196632 ERA196618:ERA196632 FAW196618:FAW196632 FKS196618:FKS196632 FUO196618:FUO196632 GEK196618:GEK196632 GOG196618:GOG196632 GYC196618:GYC196632 HHY196618:HHY196632 HRU196618:HRU196632 IBQ196618:IBQ196632 ILM196618:ILM196632 IVI196618:IVI196632 JFE196618:JFE196632 JPA196618:JPA196632 JYW196618:JYW196632 KIS196618:KIS196632 KSO196618:KSO196632 LCK196618:LCK196632 LMG196618:LMG196632 LWC196618:LWC196632 MFY196618:MFY196632 MPU196618:MPU196632 MZQ196618:MZQ196632 NJM196618:NJM196632 NTI196618:NTI196632 ODE196618:ODE196632 ONA196618:ONA196632 OWW196618:OWW196632 PGS196618:PGS196632 PQO196618:PQO196632 QAK196618:QAK196632 QKG196618:QKG196632 QUC196618:QUC196632 RDY196618:RDY196632 RNU196618:RNU196632 RXQ196618:RXQ196632 SHM196618:SHM196632 SRI196618:SRI196632 TBE196618:TBE196632 TLA196618:TLA196632 TUW196618:TUW196632 UES196618:UES196632 UOO196618:UOO196632 UYK196618:UYK196632 VIG196618:VIG196632 VSC196618:VSC196632 WBY196618:WBY196632 WLU196618:WLU196632 WVQ196618:WVQ196632 I262154:I262168 JE262154:JE262168 TA262154:TA262168 ACW262154:ACW262168 AMS262154:AMS262168 AWO262154:AWO262168 BGK262154:BGK262168 BQG262154:BQG262168 CAC262154:CAC262168 CJY262154:CJY262168 CTU262154:CTU262168 DDQ262154:DDQ262168 DNM262154:DNM262168 DXI262154:DXI262168 EHE262154:EHE262168 ERA262154:ERA262168 FAW262154:FAW262168 FKS262154:FKS262168 FUO262154:FUO262168 GEK262154:GEK262168 GOG262154:GOG262168 GYC262154:GYC262168 HHY262154:HHY262168 HRU262154:HRU262168 IBQ262154:IBQ262168 ILM262154:ILM262168 IVI262154:IVI262168 JFE262154:JFE262168 JPA262154:JPA262168 JYW262154:JYW262168 KIS262154:KIS262168 KSO262154:KSO262168 LCK262154:LCK262168 LMG262154:LMG262168 LWC262154:LWC262168 MFY262154:MFY262168 MPU262154:MPU262168 MZQ262154:MZQ262168 NJM262154:NJM262168 NTI262154:NTI262168 ODE262154:ODE262168 ONA262154:ONA262168 OWW262154:OWW262168 PGS262154:PGS262168 PQO262154:PQO262168 QAK262154:QAK262168 QKG262154:QKG262168 QUC262154:QUC262168 RDY262154:RDY262168 RNU262154:RNU262168 RXQ262154:RXQ262168 SHM262154:SHM262168 SRI262154:SRI262168 TBE262154:TBE262168 TLA262154:TLA262168 TUW262154:TUW262168 UES262154:UES262168 UOO262154:UOO262168 UYK262154:UYK262168 VIG262154:VIG262168 VSC262154:VSC262168 WBY262154:WBY262168 WLU262154:WLU262168 WVQ262154:WVQ262168 I327690:I327704 JE327690:JE327704 TA327690:TA327704 ACW327690:ACW327704 AMS327690:AMS327704 AWO327690:AWO327704 BGK327690:BGK327704 BQG327690:BQG327704 CAC327690:CAC327704 CJY327690:CJY327704 CTU327690:CTU327704 DDQ327690:DDQ327704 DNM327690:DNM327704 DXI327690:DXI327704 EHE327690:EHE327704 ERA327690:ERA327704 FAW327690:FAW327704 FKS327690:FKS327704 FUO327690:FUO327704 GEK327690:GEK327704 GOG327690:GOG327704 GYC327690:GYC327704 HHY327690:HHY327704 HRU327690:HRU327704 IBQ327690:IBQ327704 ILM327690:ILM327704 IVI327690:IVI327704 JFE327690:JFE327704 JPA327690:JPA327704 JYW327690:JYW327704 KIS327690:KIS327704 KSO327690:KSO327704 LCK327690:LCK327704 LMG327690:LMG327704 LWC327690:LWC327704 MFY327690:MFY327704 MPU327690:MPU327704 MZQ327690:MZQ327704 NJM327690:NJM327704 NTI327690:NTI327704 ODE327690:ODE327704 ONA327690:ONA327704 OWW327690:OWW327704 PGS327690:PGS327704 PQO327690:PQO327704 QAK327690:QAK327704 QKG327690:QKG327704 QUC327690:QUC327704 RDY327690:RDY327704 RNU327690:RNU327704 RXQ327690:RXQ327704 SHM327690:SHM327704 SRI327690:SRI327704 TBE327690:TBE327704 TLA327690:TLA327704 TUW327690:TUW327704 UES327690:UES327704 UOO327690:UOO327704 UYK327690:UYK327704 VIG327690:VIG327704 VSC327690:VSC327704 WBY327690:WBY327704 WLU327690:WLU327704 WVQ327690:WVQ327704 I393226:I393240 JE393226:JE393240 TA393226:TA393240 ACW393226:ACW393240 AMS393226:AMS393240 AWO393226:AWO393240 BGK393226:BGK393240 BQG393226:BQG393240 CAC393226:CAC393240 CJY393226:CJY393240 CTU393226:CTU393240 DDQ393226:DDQ393240 DNM393226:DNM393240 DXI393226:DXI393240 EHE393226:EHE393240 ERA393226:ERA393240 FAW393226:FAW393240 FKS393226:FKS393240 FUO393226:FUO393240 GEK393226:GEK393240 GOG393226:GOG393240 GYC393226:GYC393240 HHY393226:HHY393240 HRU393226:HRU393240 IBQ393226:IBQ393240 ILM393226:ILM393240 IVI393226:IVI393240 JFE393226:JFE393240 JPA393226:JPA393240 JYW393226:JYW393240 KIS393226:KIS393240 KSO393226:KSO393240 LCK393226:LCK393240 LMG393226:LMG393240 LWC393226:LWC393240 MFY393226:MFY393240 MPU393226:MPU393240 MZQ393226:MZQ393240 NJM393226:NJM393240 NTI393226:NTI393240 ODE393226:ODE393240 ONA393226:ONA393240 OWW393226:OWW393240 PGS393226:PGS393240 PQO393226:PQO393240 QAK393226:QAK393240 QKG393226:QKG393240 QUC393226:QUC393240 RDY393226:RDY393240 RNU393226:RNU393240 RXQ393226:RXQ393240 SHM393226:SHM393240 SRI393226:SRI393240 TBE393226:TBE393240 TLA393226:TLA393240 TUW393226:TUW393240 UES393226:UES393240 UOO393226:UOO393240 UYK393226:UYK393240 VIG393226:VIG393240 VSC393226:VSC393240 WBY393226:WBY393240 WLU393226:WLU393240 WVQ393226:WVQ393240 I458762:I458776 JE458762:JE458776 TA458762:TA458776 ACW458762:ACW458776 AMS458762:AMS458776 AWO458762:AWO458776 BGK458762:BGK458776 BQG458762:BQG458776 CAC458762:CAC458776 CJY458762:CJY458776 CTU458762:CTU458776 DDQ458762:DDQ458776 DNM458762:DNM458776 DXI458762:DXI458776 EHE458762:EHE458776 ERA458762:ERA458776 FAW458762:FAW458776 FKS458762:FKS458776 FUO458762:FUO458776 GEK458762:GEK458776 GOG458762:GOG458776 GYC458762:GYC458776 HHY458762:HHY458776 HRU458762:HRU458776 IBQ458762:IBQ458776 ILM458762:ILM458776 IVI458762:IVI458776 JFE458762:JFE458776 JPA458762:JPA458776 JYW458762:JYW458776 KIS458762:KIS458776 KSO458762:KSO458776 LCK458762:LCK458776 LMG458762:LMG458776 LWC458762:LWC458776 MFY458762:MFY458776 MPU458762:MPU458776 MZQ458762:MZQ458776 NJM458762:NJM458776 NTI458762:NTI458776 ODE458762:ODE458776 ONA458762:ONA458776 OWW458762:OWW458776 PGS458762:PGS458776 PQO458762:PQO458776 QAK458762:QAK458776 QKG458762:QKG458776 QUC458762:QUC458776 RDY458762:RDY458776 RNU458762:RNU458776 RXQ458762:RXQ458776 SHM458762:SHM458776 SRI458762:SRI458776 TBE458762:TBE458776 TLA458762:TLA458776 TUW458762:TUW458776 UES458762:UES458776 UOO458762:UOO458776 UYK458762:UYK458776 VIG458762:VIG458776 VSC458762:VSC458776 WBY458762:WBY458776 WLU458762:WLU458776 WVQ458762:WVQ458776 I524298:I524312 JE524298:JE524312 TA524298:TA524312 ACW524298:ACW524312 AMS524298:AMS524312 AWO524298:AWO524312 BGK524298:BGK524312 BQG524298:BQG524312 CAC524298:CAC524312 CJY524298:CJY524312 CTU524298:CTU524312 DDQ524298:DDQ524312 DNM524298:DNM524312 DXI524298:DXI524312 EHE524298:EHE524312 ERA524298:ERA524312 FAW524298:FAW524312 FKS524298:FKS524312 FUO524298:FUO524312 GEK524298:GEK524312 GOG524298:GOG524312 GYC524298:GYC524312 HHY524298:HHY524312 HRU524298:HRU524312 IBQ524298:IBQ524312 ILM524298:ILM524312 IVI524298:IVI524312 JFE524298:JFE524312 JPA524298:JPA524312 JYW524298:JYW524312 KIS524298:KIS524312 KSO524298:KSO524312 LCK524298:LCK524312 LMG524298:LMG524312 LWC524298:LWC524312 MFY524298:MFY524312 MPU524298:MPU524312 MZQ524298:MZQ524312 NJM524298:NJM524312 NTI524298:NTI524312 ODE524298:ODE524312 ONA524298:ONA524312 OWW524298:OWW524312 PGS524298:PGS524312 PQO524298:PQO524312 QAK524298:QAK524312 QKG524298:QKG524312 QUC524298:QUC524312 RDY524298:RDY524312 RNU524298:RNU524312 RXQ524298:RXQ524312 SHM524298:SHM524312 SRI524298:SRI524312 TBE524298:TBE524312 TLA524298:TLA524312 TUW524298:TUW524312 UES524298:UES524312 UOO524298:UOO524312 UYK524298:UYK524312 VIG524298:VIG524312 VSC524298:VSC524312 WBY524298:WBY524312 WLU524298:WLU524312 WVQ524298:WVQ524312 I589834:I589848 JE589834:JE589848 TA589834:TA589848 ACW589834:ACW589848 AMS589834:AMS589848 AWO589834:AWO589848 BGK589834:BGK589848 BQG589834:BQG589848 CAC589834:CAC589848 CJY589834:CJY589848 CTU589834:CTU589848 DDQ589834:DDQ589848 DNM589834:DNM589848 DXI589834:DXI589848 EHE589834:EHE589848 ERA589834:ERA589848 FAW589834:FAW589848 FKS589834:FKS589848 FUO589834:FUO589848 GEK589834:GEK589848 GOG589834:GOG589848 GYC589834:GYC589848 HHY589834:HHY589848 HRU589834:HRU589848 IBQ589834:IBQ589848 ILM589834:ILM589848 IVI589834:IVI589848 JFE589834:JFE589848 JPA589834:JPA589848 JYW589834:JYW589848 KIS589834:KIS589848 KSO589834:KSO589848 LCK589834:LCK589848 LMG589834:LMG589848 LWC589834:LWC589848 MFY589834:MFY589848 MPU589834:MPU589848 MZQ589834:MZQ589848 NJM589834:NJM589848 NTI589834:NTI589848 ODE589834:ODE589848 ONA589834:ONA589848 OWW589834:OWW589848 PGS589834:PGS589848 PQO589834:PQO589848 QAK589834:QAK589848 QKG589834:QKG589848 QUC589834:QUC589848 RDY589834:RDY589848 RNU589834:RNU589848 RXQ589834:RXQ589848 SHM589834:SHM589848 SRI589834:SRI589848 TBE589834:TBE589848 TLA589834:TLA589848 TUW589834:TUW589848 UES589834:UES589848 UOO589834:UOO589848 UYK589834:UYK589848 VIG589834:VIG589848 VSC589834:VSC589848 WBY589834:WBY589848 WLU589834:WLU589848 WVQ589834:WVQ589848 I655370:I655384 JE655370:JE655384 TA655370:TA655384 ACW655370:ACW655384 AMS655370:AMS655384 AWO655370:AWO655384 BGK655370:BGK655384 BQG655370:BQG655384 CAC655370:CAC655384 CJY655370:CJY655384 CTU655370:CTU655384 DDQ655370:DDQ655384 DNM655370:DNM655384 DXI655370:DXI655384 EHE655370:EHE655384 ERA655370:ERA655384 FAW655370:FAW655384 FKS655370:FKS655384 FUO655370:FUO655384 GEK655370:GEK655384 GOG655370:GOG655384 GYC655370:GYC655384 HHY655370:HHY655384 HRU655370:HRU655384 IBQ655370:IBQ655384 ILM655370:ILM655384 IVI655370:IVI655384 JFE655370:JFE655384 JPA655370:JPA655384 JYW655370:JYW655384 KIS655370:KIS655384 KSO655370:KSO655384 LCK655370:LCK655384 LMG655370:LMG655384 LWC655370:LWC655384 MFY655370:MFY655384 MPU655370:MPU655384 MZQ655370:MZQ655384 NJM655370:NJM655384 NTI655370:NTI655384 ODE655370:ODE655384 ONA655370:ONA655384 OWW655370:OWW655384 PGS655370:PGS655384 PQO655370:PQO655384 QAK655370:QAK655384 QKG655370:QKG655384 QUC655370:QUC655384 RDY655370:RDY655384 RNU655370:RNU655384 RXQ655370:RXQ655384 SHM655370:SHM655384 SRI655370:SRI655384 TBE655370:TBE655384 TLA655370:TLA655384 TUW655370:TUW655384 UES655370:UES655384 UOO655370:UOO655384 UYK655370:UYK655384 VIG655370:VIG655384 VSC655370:VSC655384 WBY655370:WBY655384 WLU655370:WLU655384 WVQ655370:WVQ655384 I720906:I720920 JE720906:JE720920 TA720906:TA720920 ACW720906:ACW720920 AMS720906:AMS720920 AWO720906:AWO720920 BGK720906:BGK720920 BQG720906:BQG720920 CAC720906:CAC720920 CJY720906:CJY720920 CTU720906:CTU720920 DDQ720906:DDQ720920 DNM720906:DNM720920 DXI720906:DXI720920 EHE720906:EHE720920 ERA720906:ERA720920 FAW720906:FAW720920 FKS720906:FKS720920 FUO720906:FUO720920 GEK720906:GEK720920 GOG720906:GOG720920 GYC720906:GYC720920 HHY720906:HHY720920 HRU720906:HRU720920 IBQ720906:IBQ720920 ILM720906:ILM720920 IVI720906:IVI720920 JFE720906:JFE720920 JPA720906:JPA720920 JYW720906:JYW720920 KIS720906:KIS720920 KSO720906:KSO720920 LCK720906:LCK720920 LMG720906:LMG720920 LWC720906:LWC720920 MFY720906:MFY720920 MPU720906:MPU720920 MZQ720906:MZQ720920 NJM720906:NJM720920 NTI720906:NTI720920 ODE720906:ODE720920 ONA720906:ONA720920 OWW720906:OWW720920 PGS720906:PGS720920 PQO720906:PQO720920 QAK720906:QAK720920 QKG720906:QKG720920 QUC720906:QUC720920 RDY720906:RDY720920 RNU720906:RNU720920 RXQ720906:RXQ720920 SHM720906:SHM720920 SRI720906:SRI720920 TBE720906:TBE720920 TLA720906:TLA720920 TUW720906:TUW720920 UES720906:UES720920 UOO720906:UOO720920 UYK720906:UYK720920 VIG720906:VIG720920 VSC720906:VSC720920 WBY720906:WBY720920 WLU720906:WLU720920 WVQ720906:WVQ720920 I786442:I786456 JE786442:JE786456 TA786442:TA786456 ACW786442:ACW786456 AMS786442:AMS786456 AWO786442:AWO786456 BGK786442:BGK786456 BQG786442:BQG786456 CAC786442:CAC786456 CJY786442:CJY786456 CTU786442:CTU786456 DDQ786442:DDQ786456 DNM786442:DNM786456 DXI786442:DXI786456 EHE786442:EHE786456 ERA786442:ERA786456 FAW786442:FAW786456 FKS786442:FKS786456 FUO786442:FUO786456 GEK786442:GEK786456 GOG786442:GOG786456 GYC786442:GYC786456 HHY786442:HHY786456 HRU786442:HRU786456 IBQ786442:IBQ786456 ILM786442:ILM786456 IVI786442:IVI786456 JFE786442:JFE786456 JPA786442:JPA786456 JYW786442:JYW786456 KIS786442:KIS786456 KSO786442:KSO786456 LCK786442:LCK786456 LMG786442:LMG786456 LWC786442:LWC786456 MFY786442:MFY786456 MPU786442:MPU786456 MZQ786442:MZQ786456 NJM786442:NJM786456 NTI786442:NTI786456 ODE786442:ODE786456 ONA786442:ONA786456 OWW786442:OWW786456 PGS786442:PGS786456 PQO786442:PQO786456 QAK786442:QAK786456 QKG786442:QKG786456 QUC786442:QUC786456 RDY786442:RDY786456 RNU786442:RNU786456 RXQ786442:RXQ786456 SHM786442:SHM786456 SRI786442:SRI786456 TBE786442:TBE786456 TLA786442:TLA786456 TUW786442:TUW786456 UES786442:UES786456 UOO786442:UOO786456 UYK786442:UYK786456 VIG786442:VIG786456 VSC786442:VSC786456 WBY786442:WBY786456 WLU786442:WLU786456 WVQ786442:WVQ786456 I851978:I851992 JE851978:JE851992 TA851978:TA851992 ACW851978:ACW851992 AMS851978:AMS851992 AWO851978:AWO851992 BGK851978:BGK851992 BQG851978:BQG851992 CAC851978:CAC851992 CJY851978:CJY851992 CTU851978:CTU851992 DDQ851978:DDQ851992 DNM851978:DNM851992 DXI851978:DXI851992 EHE851978:EHE851992 ERA851978:ERA851992 FAW851978:FAW851992 FKS851978:FKS851992 FUO851978:FUO851992 GEK851978:GEK851992 GOG851978:GOG851992 GYC851978:GYC851992 HHY851978:HHY851992 HRU851978:HRU851992 IBQ851978:IBQ851992 ILM851978:ILM851992 IVI851978:IVI851992 JFE851978:JFE851992 JPA851978:JPA851992 JYW851978:JYW851992 KIS851978:KIS851992 KSO851978:KSO851992 LCK851978:LCK851992 LMG851978:LMG851992 LWC851978:LWC851992 MFY851978:MFY851992 MPU851978:MPU851992 MZQ851978:MZQ851992 NJM851978:NJM851992 NTI851978:NTI851992 ODE851978:ODE851992 ONA851978:ONA851992 OWW851978:OWW851992 PGS851978:PGS851992 PQO851978:PQO851992 QAK851978:QAK851992 QKG851978:QKG851992 QUC851978:QUC851992 RDY851978:RDY851992 RNU851978:RNU851992 RXQ851978:RXQ851992 SHM851978:SHM851992 SRI851978:SRI851992 TBE851978:TBE851992 TLA851978:TLA851992 TUW851978:TUW851992 UES851978:UES851992 UOO851978:UOO851992 UYK851978:UYK851992 VIG851978:VIG851992 VSC851978:VSC851992 WBY851978:WBY851992 WLU851978:WLU851992 WVQ851978:WVQ851992 I917514:I917528 JE917514:JE917528 TA917514:TA917528 ACW917514:ACW917528 AMS917514:AMS917528 AWO917514:AWO917528 BGK917514:BGK917528 BQG917514:BQG917528 CAC917514:CAC917528 CJY917514:CJY917528 CTU917514:CTU917528 DDQ917514:DDQ917528 DNM917514:DNM917528 DXI917514:DXI917528 EHE917514:EHE917528 ERA917514:ERA917528 FAW917514:FAW917528 FKS917514:FKS917528 FUO917514:FUO917528 GEK917514:GEK917528 GOG917514:GOG917528 GYC917514:GYC917528 HHY917514:HHY917528 HRU917514:HRU917528 IBQ917514:IBQ917528 ILM917514:ILM917528 IVI917514:IVI917528 JFE917514:JFE917528 JPA917514:JPA917528 JYW917514:JYW917528 KIS917514:KIS917528 KSO917514:KSO917528 LCK917514:LCK917528 LMG917514:LMG917528 LWC917514:LWC917528 MFY917514:MFY917528 MPU917514:MPU917528 MZQ917514:MZQ917528 NJM917514:NJM917528 NTI917514:NTI917528 ODE917514:ODE917528 ONA917514:ONA917528 OWW917514:OWW917528 PGS917514:PGS917528 PQO917514:PQO917528 QAK917514:QAK917528 QKG917514:QKG917528 QUC917514:QUC917528 RDY917514:RDY917528 RNU917514:RNU917528 RXQ917514:RXQ917528 SHM917514:SHM917528 SRI917514:SRI917528 TBE917514:TBE917528 TLA917514:TLA917528 TUW917514:TUW917528 UES917514:UES917528 UOO917514:UOO917528 UYK917514:UYK917528 VIG917514:VIG917528 VSC917514:VSC917528 WBY917514:WBY917528 WLU917514:WLU917528 WVQ917514:WVQ917528 I983050:I983064 JE983050:JE983064 TA983050:TA983064 ACW983050:ACW983064 AMS983050:AMS983064 AWO983050:AWO983064 BGK983050:BGK983064 BQG983050:BQG983064 CAC983050:CAC983064 CJY983050:CJY983064 CTU983050:CTU983064 DDQ983050:DDQ983064 DNM983050:DNM983064 DXI983050:DXI983064 EHE983050:EHE983064 ERA983050:ERA983064 FAW983050:FAW983064 FKS983050:FKS983064 FUO983050:FUO983064 GEK983050:GEK983064 GOG983050:GOG983064 GYC983050:GYC983064 HHY983050:HHY983064 HRU983050:HRU983064 IBQ983050:IBQ983064 ILM983050:ILM983064 IVI983050:IVI983064 JFE983050:JFE983064 JPA983050:JPA983064 JYW983050:JYW983064 KIS983050:KIS983064 KSO983050:KSO983064 LCK983050:LCK983064 LMG983050:LMG983064 LWC983050:LWC983064 MFY983050:MFY983064 MPU983050:MPU983064 MZQ983050:MZQ983064 NJM983050:NJM983064 NTI983050:NTI983064 ODE983050:ODE983064 ONA983050:ONA983064 OWW983050:OWW983064 PGS983050:PGS983064 PQO983050:PQO983064 QAK983050:QAK983064 QKG983050:QKG983064 QUC983050:QUC983064 RDY983050:RDY983064 RNU983050:RNU983064 RXQ983050:RXQ983064 SHM983050:SHM983064 SRI983050:SRI983064 TBE983050:TBE983064 TLA983050:TLA983064 TUW983050:TUW983064 UES983050:UES983064 UOO983050:UOO983064 UYK983050:UYK983064 VIG983050:VIG983064 VSC983050:VSC983064 WBY983050:WBY983064 WLU983050:WLU983064" xr:uid="{ABE65ED2-19B6-482A-AEEB-5DF46641874F}">
      <formula1>33329</formula1>
    </dataValidation>
    <dataValidation type="textLength" operator="equal" allowBlank="1" showInputMessage="1" showErrorMessage="1" errorTitle="ΛΑΘΟΣ ΚΩΔΙΚΟΣ" error="Ο κωδικός επιδόματος/αποκοπής πρέπει να είναι 4ψήφιος αριθμός." promptTitle="ΚΩΔΙΚΑΣ ΕΠΙΔΟΜΑΤΟΣ/ΑΠΟΚΟΠΗΣ" prompt="Καταχωρίστε:_x000a_τον 4ψήφιο κωδικό αριθμό του επιδόματος/ αποκοπής που παρουσιάζεται στην Αναλυτική Κατάσταση Μισθολογίου ή τον κωδικό που σας έχει δοθεί από τον Κλάδο Μισθών του Γενικού Λογιστηρίου." sqref="WVO983050:WVO983064 JC10:JC24 SY10:SY24 ACU10:ACU24 AMQ10:AMQ24 AWM10:AWM24 BGI10:BGI24 BQE10:BQE24 CAA10:CAA24 CJW10:CJW24 CTS10:CTS24 DDO10:DDO24 DNK10:DNK24 DXG10:DXG24 EHC10:EHC24 EQY10:EQY24 FAU10:FAU24 FKQ10:FKQ24 FUM10:FUM24 GEI10:GEI24 GOE10:GOE24 GYA10:GYA24 HHW10:HHW24 HRS10:HRS24 IBO10:IBO24 ILK10:ILK24 IVG10:IVG24 JFC10:JFC24 JOY10:JOY24 JYU10:JYU24 KIQ10:KIQ24 KSM10:KSM24 LCI10:LCI24 LME10:LME24 LWA10:LWA24 MFW10:MFW24 MPS10:MPS24 MZO10:MZO24 NJK10:NJK24 NTG10:NTG24 ODC10:ODC24 OMY10:OMY24 OWU10:OWU24 PGQ10:PGQ24 PQM10:PQM24 QAI10:QAI24 QKE10:QKE24 QUA10:QUA24 RDW10:RDW24 RNS10:RNS24 RXO10:RXO24 SHK10:SHK24 SRG10:SRG24 TBC10:TBC24 TKY10:TKY24 TUU10:TUU24 UEQ10:UEQ24 UOM10:UOM24 UYI10:UYI24 VIE10:VIE24 VSA10:VSA24 WBW10:WBW24 WLS10:WLS24 WVO10:WVO24 G65546:G65560 JC65546:JC65560 SY65546:SY65560 ACU65546:ACU65560 AMQ65546:AMQ65560 AWM65546:AWM65560 BGI65546:BGI65560 BQE65546:BQE65560 CAA65546:CAA65560 CJW65546:CJW65560 CTS65546:CTS65560 DDO65546:DDO65560 DNK65546:DNK65560 DXG65546:DXG65560 EHC65546:EHC65560 EQY65546:EQY65560 FAU65546:FAU65560 FKQ65546:FKQ65560 FUM65546:FUM65560 GEI65546:GEI65560 GOE65546:GOE65560 GYA65546:GYA65560 HHW65546:HHW65560 HRS65546:HRS65560 IBO65546:IBO65560 ILK65546:ILK65560 IVG65546:IVG65560 JFC65546:JFC65560 JOY65546:JOY65560 JYU65546:JYU65560 KIQ65546:KIQ65560 KSM65546:KSM65560 LCI65546:LCI65560 LME65546:LME65560 LWA65546:LWA65560 MFW65546:MFW65560 MPS65546:MPS65560 MZO65546:MZO65560 NJK65546:NJK65560 NTG65546:NTG65560 ODC65546:ODC65560 OMY65546:OMY65560 OWU65546:OWU65560 PGQ65546:PGQ65560 PQM65546:PQM65560 QAI65546:QAI65560 QKE65546:QKE65560 QUA65546:QUA65560 RDW65546:RDW65560 RNS65546:RNS65560 RXO65546:RXO65560 SHK65546:SHK65560 SRG65546:SRG65560 TBC65546:TBC65560 TKY65546:TKY65560 TUU65546:TUU65560 UEQ65546:UEQ65560 UOM65546:UOM65560 UYI65546:UYI65560 VIE65546:VIE65560 VSA65546:VSA65560 WBW65546:WBW65560 WLS65546:WLS65560 WVO65546:WVO65560 G131082:G131096 JC131082:JC131096 SY131082:SY131096 ACU131082:ACU131096 AMQ131082:AMQ131096 AWM131082:AWM131096 BGI131082:BGI131096 BQE131082:BQE131096 CAA131082:CAA131096 CJW131082:CJW131096 CTS131082:CTS131096 DDO131082:DDO131096 DNK131082:DNK131096 DXG131082:DXG131096 EHC131082:EHC131096 EQY131082:EQY131096 FAU131082:FAU131096 FKQ131082:FKQ131096 FUM131082:FUM131096 GEI131082:GEI131096 GOE131082:GOE131096 GYA131082:GYA131096 HHW131082:HHW131096 HRS131082:HRS131096 IBO131082:IBO131096 ILK131082:ILK131096 IVG131082:IVG131096 JFC131082:JFC131096 JOY131082:JOY131096 JYU131082:JYU131096 KIQ131082:KIQ131096 KSM131082:KSM131096 LCI131082:LCI131096 LME131082:LME131096 LWA131082:LWA131096 MFW131082:MFW131096 MPS131082:MPS131096 MZO131082:MZO131096 NJK131082:NJK131096 NTG131082:NTG131096 ODC131082:ODC131096 OMY131082:OMY131096 OWU131082:OWU131096 PGQ131082:PGQ131096 PQM131082:PQM131096 QAI131082:QAI131096 QKE131082:QKE131096 QUA131082:QUA131096 RDW131082:RDW131096 RNS131082:RNS131096 RXO131082:RXO131096 SHK131082:SHK131096 SRG131082:SRG131096 TBC131082:TBC131096 TKY131082:TKY131096 TUU131082:TUU131096 UEQ131082:UEQ131096 UOM131082:UOM131096 UYI131082:UYI131096 VIE131082:VIE131096 VSA131082:VSA131096 WBW131082:WBW131096 WLS131082:WLS131096 WVO131082:WVO131096 G196618:G196632 JC196618:JC196632 SY196618:SY196632 ACU196618:ACU196632 AMQ196618:AMQ196632 AWM196618:AWM196632 BGI196618:BGI196632 BQE196618:BQE196632 CAA196618:CAA196632 CJW196618:CJW196632 CTS196618:CTS196632 DDO196618:DDO196632 DNK196618:DNK196632 DXG196618:DXG196632 EHC196618:EHC196632 EQY196618:EQY196632 FAU196618:FAU196632 FKQ196618:FKQ196632 FUM196618:FUM196632 GEI196618:GEI196632 GOE196618:GOE196632 GYA196618:GYA196632 HHW196618:HHW196632 HRS196618:HRS196632 IBO196618:IBO196632 ILK196618:ILK196632 IVG196618:IVG196632 JFC196618:JFC196632 JOY196618:JOY196632 JYU196618:JYU196632 KIQ196618:KIQ196632 KSM196618:KSM196632 LCI196618:LCI196632 LME196618:LME196632 LWA196618:LWA196632 MFW196618:MFW196632 MPS196618:MPS196632 MZO196618:MZO196632 NJK196618:NJK196632 NTG196618:NTG196632 ODC196618:ODC196632 OMY196618:OMY196632 OWU196618:OWU196632 PGQ196618:PGQ196632 PQM196618:PQM196632 QAI196618:QAI196632 QKE196618:QKE196632 QUA196618:QUA196632 RDW196618:RDW196632 RNS196618:RNS196632 RXO196618:RXO196632 SHK196618:SHK196632 SRG196618:SRG196632 TBC196618:TBC196632 TKY196618:TKY196632 TUU196618:TUU196632 UEQ196618:UEQ196632 UOM196618:UOM196632 UYI196618:UYI196632 VIE196618:VIE196632 VSA196618:VSA196632 WBW196618:WBW196632 WLS196618:WLS196632 WVO196618:WVO196632 G262154:G262168 JC262154:JC262168 SY262154:SY262168 ACU262154:ACU262168 AMQ262154:AMQ262168 AWM262154:AWM262168 BGI262154:BGI262168 BQE262154:BQE262168 CAA262154:CAA262168 CJW262154:CJW262168 CTS262154:CTS262168 DDO262154:DDO262168 DNK262154:DNK262168 DXG262154:DXG262168 EHC262154:EHC262168 EQY262154:EQY262168 FAU262154:FAU262168 FKQ262154:FKQ262168 FUM262154:FUM262168 GEI262154:GEI262168 GOE262154:GOE262168 GYA262154:GYA262168 HHW262154:HHW262168 HRS262154:HRS262168 IBO262154:IBO262168 ILK262154:ILK262168 IVG262154:IVG262168 JFC262154:JFC262168 JOY262154:JOY262168 JYU262154:JYU262168 KIQ262154:KIQ262168 KSM262154:KSM262168 LCI262154:LCI262168 LME262154:LME262168 LWA262154:LWA262168 MFW262154:MFW262168 MPS262154:MPS262168 MZO262154:MZO262168 NJK262154:NJK262168 NTG262154:NTG262168 ODC262154:ODC262168 OMY262154:OMY262168 OWU262154:OWU262168 PGQ262154:PGQ262168 PQM262154:PQM262168 QAI262154:QAI262168 QKE262154:QKE262168 QUA262154:QUA262168 RDW262154:RDW262168 RNS262154:RNS262168 RXO262154:RXO262168 SHK262154:SHK262168 SRG262154:SRG262168 TBC262154:TBC262168 TKY262154:TKY262168 TUU262154:TUU262168 UEQ262154:UEQ262168 UOM262154:UOM262168 UYI262154:UYI262168 VIE262154:VIE262168 VSA262154:VSA262168 WBW262154:WBW262168 WLS262154:WLS262168 WVO262154:WVO262168 G327690:G327704 JC327690:JC327704 SY327690:SY327704 ACU327690:ACU327704 AMQ327690:AMQ327704 AWM327690:AWM327704 BGI327690:BGI327704 BQE327690:BQE327704 CAA327690:CAA327704 CJW327690:CJW327704 CTS327690:CTS327704 DDO327690:DDO327704 DNK327690:DNK327704 DXG327690:DXG327704 EHC327690:EHC327704 EQY327690:EQY327704 FAU327690:FAU327704 FKQ327690:FKQ327704 FUM327690:FUM327704 GEI327690:GEI327704 GOE327690:GOE327704 GYA327690:GYA327704 HHW327690:HHW327704 HRS327690:HRS327704 IBO327690:IBO327704 ILK327690:ILK327704 IVG327690:IVG327704 JFC327690:JFC327704 JOY327690:JOY327704 JYU327690:JYU327704 KIQ327690:KIQ327704 KSM327690:KSM327704 LCI327690:LCI327704 LME327690:LME327704 LWA327690:LWA327704 MFW327690:MFW327704 MPS327690:MPS327704 MZO327690:MZO327704 NJK327690:NJK327704 NTG327690:NTG327704 ODC327690:ODC327704 OMY327690:OMY327704 OWU327690:OWU327704 PGQ327690:PGQ327704 PQM327690:PQM327704 QAI327690:QAI327704 QKE327690:QKE327704 QUA327690:QUA327704 RDW327690:RDW327704 RNS327690:RNS327704 RXO327690:RXO327704 SHK327690:SHK327704 SRG327690:SRG327704 TBC327690:TBC327704 TKY327690:TKY327704 TUU327690:TUU327704 UEQ327690:UEQ327704 UOM327690:UOM327704 UYI327690:UYI327704 VIE327690:VIE327704 VSA327690:VSA327704 WBW327690:WBW327704 WLS327690:WLS327704 WVO327690:WVO327704 G393226:G393240 JC393226:JC393240 SY393226:SY393240 ACU393226:ACU393240 AMQ393226:AMQ393240 AWM393226:AWM393240 BGI393226:BGI393240 BQE393226:BQE393240 CAA393226:CAA393240 CJW393226:CJW393240 CTS393226:CTS393240 DDO393226:DDO393240 DNK393226:DNK393240 DXG393226:DXG393240 EHC393226:EHC393240 EQY393226:EQY393240 FAU393226:FAU393240 FKQ393226:FKQ393240 FUM393226:FUM393240 GEI393226:GEI393240 GOE393226:GOE393240 GYA393226:GYA393240 HHW393226:HHW393240 HRS393226:HRS393240 IBO393226:IBO393240 ILK393226:ILK393240 IVG393226:IVG393240 JFC393226:JFC393240 JOY393226:JOY393240 JYU393226:JYU393240 KIQ393226:KIQ393240 KSM393226:KSM393240 LCI393226:LCI393240 LME393226:LME393240 LWA393226:LWA393240 MFW393226:MFW393240 MPS393226:MPS393240 MZO393226:MZO393240 NJK393226:NJK393240 NTG393226:NTG393240 ODC393226:ODC393240 OMY393226:OMY393240 OWU393226:OWU393240 PGQ393226:PGQ393240 PQM393226:PQM393240 QAI393226:QAI393240 QKE393226:QKE393240 QUA393226:QUA393240 RDW393226:RDW393240 RNS393226:RNS393240 RXO393226:RXO393240 SHK393226:SHK393240 SRG393226:SRG393240 TBC393226:TBC393240 TKY393226:TKY393240 TUU393226:TUU393240 UEQ393226:UEQ393240 UOM393226:UOM393240 UYI393226:UYI393240 VIE393226:VIE393240 VSA393226:VSA393240 WBW393226:WBW393240 WLS393226:WLS393240 WVO393226:WVO393240 G458762:G458776 JC458762:JC458776 SY458762:SY458776 ACU458762:ACU458776 AMQ458762:AMQ458776 AWM458762:AWM458776 BGI458762:BGI458776 BQE458762:BQE458776 CAA458762:CAA458776 CJW458762:CJW458776 CTS458762:CTS458776 DDO458762:DDO458776 DNK458762:DNK458776 DXG458762:DXG458776 EHC458762:EHC458776 EQY458762:EQY458776 FAU458762:FAU458776 FKQ458762:FKQ458776 FUM458762:FUM458776 GEI458762:GEI458776 GOE458762:GOE458776 GYA458762:GYA458776 HHW458762:HHW458776 HRS458762:HRS458776 IBO458762:IBO458776 ILK458762:ILK458776 IVG458762:IVG458776 JFC458762:JFC458776 JOY458762:JOY458776 JYU458762:JYU458776 KIQ458762:KIQ458776 KSM458762:KSM458776 LCI458762:LCI458776 LME458762:LME458776 LWA458762:LWA458776 MFW458762:MFW458776 MPS458762:MPS458776 MZO458762:MZO458776 NJK458762:NJK458776 NTG458762:NTG458776 ODC458762:ODC458776 OMY458762:OMY458776 OWU458762:OWU458776 PGQ458762:PGQ458776 PQM458762:PQM458776 QAI458762:QAI458776 QKE458762:QKE458776 QUA458762:QUA458776 RDW458762:RDW458776 RNS458762:RNS458776 RXO458762:RXO458776 SHK458762:SHK458776 SRG458762:SRG458776 TBC458762:TBC458776 TKY458762:TKY458776 TUU458762:TUU458776 UEQ458762:UEQ458776 UOM458762:UOM458776 UYI458762:UYI458776 VIE458762:VIE458776 VSA458762:VSA458776 WBW458762:WBW458776 WLS458762:WLS458776 WVO458762:WVO458776 G524298:G524312 JC524298:JC524312 SY524298:SY524312 ACU524298:ACU524312 AMQ524298:AMQ524312 AWM524298:AWM524312 BGI524298:BGI524312 BQE524298:BQE524312 CAA524298:CAA524312 CJW524298:CJW524312 CTS524298:CTS524312 DDO524298:DDO524312 DNK524298:DNK524312 DXG524298:DXG524312 EHC524298:EHC524312 EQY524298:EQY524312 FAU524298:FAU524312 FKQ524298:FKQ524312 FUM524298:FUM524312 GEI524298:GEI524312 GOE524298:GOE524312 GYA524298:GYA524312 HHW524298:HHW524312 HRS524298:HRS524312 IBO524298:IBO524312 ILK524298:ILK524312 IVG524298:IVG524312 JFC524298:JFC524312 JOY524298:JOY524312 JYU524298:JYU524312 KIQ524298:KIQ524312 KSM524298:KSM524312 LCI524298:LCI524312 LME524298:LME524312 LWA524298:LWA524312 MFW524298:MFW524312 MPS524298:MPS524312 MZO524298:MZO524312 NJK524298:NJK524312 NTG524298:NTG524312 ODC524298:ODC524312 OMY524298:OMY524312 OWU524298:OWU524312 PGQ524298:PGQ524312 PQM524298:PQM524312 QAI524298:QAI524312 QKE524298:QKE524312 QUA524298:QUA524312 RDW524298:RDW524312 RNS524298:RNS524312 RXO524298:RXO524312 SHK524298:SHK524312 SRG524298:SRG524312 TBC524298:TBC524312 TKY524298:TKY524312 TUU524298:TUU524312 UEQ524298:UEQ524312 UOM524298:UOM524312 UYI524298:UYI524312 VIE524298:VIE524312 VSA524298:VSA524312 WBW524298:WBW524312 WLS524298:WLS524312 WVO524298:WVO524312 G589834:G589848 JC589834:JC589848 SY589834:SY589848 ACU589834:ACU589848 AMQ589834:AMQ589848 AWM589834:AWM589848 BGI589834:BGI589848 BQE589834:BQE589848 CAA589834:CAA589848 CJW589834:CJW589848 CTS589834:CTS589848 DDO589834:DDO589848 DNK589834:DNK589848 DXG589834:DXG589848 EHC589834:EHC589848 EQY589834:EQY589848 FAU589834:FAU589848 FKQ589834:FKQ589848 FUM589834:FUM589848 GEI589834:GEI589848 GOE589834:GOE589848 GYA589834:GYA589848 HHW589834:HHW589848 HRS589834:HRS589848 IBO589834:IBO589848 ILK589834:ILK589848 IVG589834:IVG589848 JFC589834:JFC589848 JOY589834:JOY589848 JYU589834:JYU589848 KIQ589834:KIQ589848 KSM589834:KSM589848 LCI589834:LCI589848 LME589834:LME589848 LWA589834:LWA589848 MFW589834:MFW589848 MPS589834:MPS589848 MZO589834:MZO589848 NJK589834:NJK589848 NTG589834:NTG589848 ODC589834:ODC589848 OMY589834:OMY589848 OWU589834:OWU589848 PGQ589834:PGQ589848 PQM589834:PQM589848 QAI589834:QAI589848 QKE589834:QKE589848 QUA589834:QUA589848 RDW589834:RDW589848 RNS589834:RNS589848 RXO589834:RXO589848 SHK589834:SHK589848 SRG589834:SRG589848 TBC589834:TBC589848 TKY589834:TKY589848 TUU589834:TUU589848 UEQ589834:UEQ589848 UOM589834:UOM589848 UYI589834:UYI589848 VIE589834:VIE589848 VSA589834:VSA589848 WBW589834:WBW589848 WLS589834:WLS589848 WVO589834:WVO589848 G655370:G655384 JC655370:JC655384 SY655370:SY655384 ACU655370:ACU655384 AMQ655370:AMQ655384 AWM655370:AWM655384 BGI655370:BGI655384 BQE655370:BQE655384 CAA655370:CAA655384 CJW655370:CJW655384 CTS655370:CTS655384 DDO655370:DDO655384 DNK655370:DNK655384 DXG655370:DXG655384 EHC655370:EHC655384 EQY655370:EQY655384 FAU655370:FAU655384 FKQ655370:FKQ655384 FUM655370:FUM655384 GEI655370:GEI655384 GOE655370:GOE655384 GYA655370:GYA655384 HHW655370:HHW655384 HRS655370:HRS655384 IBO655370:IBO655384 ILK655370:ILK655384 IVG655370:IVG655384 JFC655370:JFC655384 JOY655370:JOY655384 JYU655370:JYU655384 KIQ655370:KIQ655384 KSM655370:KSM655384 LCI655370:LCI655384 LME655370:LME655384 LWA655370:LWA655384 MFW655370:MFW655384 MPS655370:MPS655384 MZO655370:MZO655384 NJK655370:NJK655384 NTG655370:NTG655384 ODC655370:ODC655384 OMY655370:OMY655384 OWU655370:OWU655384 PGQ655370:PGQ655384 PQM655370:PQM655384 QAI655370:QAI655384 QKE655370:QKE655384 QUA655370:QUA655384 RDW655370:RDW655384 RNS655370:RNS655384 RXO655370:RXO655384 SHK655370:SHK655384 SRG655370:SRG655384 TBC655370:TBC655384 TKY655370:TKY655384 TUU655370:TUU655384 UEQ655370:UEQ655384 UOM655370:UOM655384 UYI655370:UYI655384 VIE655370:VIE655384 VSA655370:VSA655384 WBW655370:WBW655384 WLS655370:WLS655384 WVO655370:WVO655384 G720906:G720920 JC720906:JC720920 SY720906:SY720920 ACU720906:ACU720920 AMQ720906:AMQ720920 AWM720906:AWM720920 BGI720906:BGI720920 BQE720906:BQE720920 CAA720906:CAA720920 CJW720906:CJW720920 CTS720906:CTS720920 DDO720906:DDO720920 DNK720906:DNK720920 DXG720906:DXG720920 EHC720906:EHC720920 EQY720906:EQY720920 FAU720906:FAU720920 FKQ720906:FKQ720920 FUM720906:FUM720920 GEI720906:GEI720920 GOE720906:GOE720920 GYA720906:GYA720920 HHW720906:HHW720920 HRS720906:HRS720920 IBO720906:IBO720920 ILK720906:ILK720920 IVG720906:IVG720920 JFC720906:JFC720920 JOY720906:JOY720920 JYU720906:JYU720920 KIQ720906:KIQ720920 KSM720906:KSM720920 LCI720906:LCI720920 LME720906:LME720920 LWA720906:LWA720920 MFW720906:MFW720920 MPS720906:MPS720920 MZO720906:MZO720920 NJK720906:NJK720920 NTG720906:NTG720920 ODC720906:ODC720920 OMY720906:OMY720920 OWU720906:OWU720920 PGQ720906:PGQ720920 PQM720906:PQM720920 QAI720906:QAI720920 QKE720906:QKE720920 QUA720906:QUA720920 RDW720906:RDW720920 RNS720906:RNS720920 RXO720906:RXO720920 SHK720906:SHK720920 SRG720906:SRG720920 TBC720906:TBC720920 TKY720906:TKY720920 TUU720906:TUU720920 UEQ720906:UEQ720920 UOM720906:UOM720920 UYI720906:UYI720920 VIE720906:VIE720920 VSA720906:VSA720920 WBW720906:WBW720920 WLS720906:WLS720920 WVO720906:WVO720920 G786442:G786456 JC786442:JC786456 SY786442:SY786456 ACU786442:ACU786456 AMQ786442:AMQ786456 AWM786442:AWM786456 BGI786442:BGI786456 BQE786442:BQE786456 CAA786442:CAA786456 CJW786442:CJW786456 CTS786442:CTS786456 DDO786442:DDO786456 DNK786442:DNK786456 DXG786442:DXG786456 EHC786442:EHC786456 EQY786442:EQY786456 FAU786442:FAU786456 FKQ786442:FKQ786456 FUM786442:FUM786456 GEI786442:GEI786456 GOE786442:GOE786456 GYA786442:GYA786456 HHW786442:HHW786456 HRS786442:HRS786456 IBO786442:IBO786456 ILK786442:ILK786456 IVG786442:IVG786456 JFC786442:JFC786456 JOY786442:JOY786456 JYU786442:JYU786456 KIQ786442:KIQ786456 KSM786442:KSM786456 LCI786442:LCI786456 LME786442:LME786456 LWA786442:LWA786456 MFW786442:MFW786456 MPS786442:MPS786456 MZO786442:MZO786456 NJK786442:NJK786456 NTG786442:NTG786456 ODC786442:ODC786456 OMY786442:OMY786456 OWU786442:OWU786456 PGQ786442:PGQ786456 PQM786442:PQM786456 QAI786442:QAI786456 QKE786442:QKE786456 QUA786442:QUA786456 RDW786442:RDW786456 RNS786442:RNS786456 RXO786442:RXO786456 SHK786442:SHK786456 SRG786442:SRG786456 TBC786442:TBC786456 TKY786442:TKY786456 TUU786442:TUU786456 UEQ786442:UEQ786456 UOM786442:UOM786456 UYI786442:UYI786456 VIE786442:VIE786456 VSA786442:VSA786456 WBW786442:WBW786456 WLS786442:WLS786456 WVO786442:WVO786456 G851978:G851992 JC851978:JC851992 SY851978:SY851992 ACU851978:ACU851992 AMQ851978:AMQ851992 AWM851978:AWM851992 BGI851978:BGI851992 BQE851978:BQE851992 CAA851978:CAA851992 CJW851978:CJW851992 CTS851978:CTS851992 DDO851978:DDO851992 DNK851978:DNK851992 DXG851978:DXG851992 EHC851978:EHC851992 EQY851978:EQY851992 FAU851978:FAU851992 FKQ851978:FKQ851992 FUM851978:FUM851992 GEI851978:GEI851992 GOE851978:GOE851992 GYA851978:GYA851992 HHW851978:HHW851992 HRS851978:HRS851992 IBO851978:IBO851992 ILK851978:ILK851992 IVG851978:IVG851992 JFC851978:JFC851992 JOY851978:JOY851992 JYU851978:JYU851992 KIQ851978:KIQ851992 KSM851978:KSM851992 LCI851978:LCI851992 LME851978:LME851992 LWA851978:LWA851992 MFW851978:MFW851992 MPS851978:MPS851992 MZO851978:MZO851992 NJK851978:NJK851992 NTG851978:NTG851992 ODC851978:ODC851992 OMY851978:OMY851992 OWU851978:OWU851992 PGQ851978:PGQ851992 PQM851978:PQM851992 QAI851978:QAI851992 QKE851978:QKE851992 QUA851978:QUA851992 RDW851978:RDW851992 RNS851978:RNS851992 RXO851978:RXO851992 SHK851978:SHK851992 SRG851978:SRG851992 TBC851978:TBC851992 TKY851978:TKY851992 TUU851978:TUU851992 UEQ851978:UEQ851992 UOM851978:UOM851992 UYI851978:UYI851992 VIE851978:VIE851992 VSA851978:VSA851992 WBW851978:WBW851992 WLS851978:WLS851992 WVO851978:WVO851992 G917514:G917528 JC917514:JC917528 SY917514:SY917528 ACU917514:ACU917528 AMQ917514:AMQ917528 AWM917514:AWM917528 BGI917514:BGI917528 BQE917514:BQE917528 CAA917514:CAA917528 CJW917514:CJW917528 CTS917514:CTS917528 DDO917514:DDO917528 DNK917514:DNK917528 DXG917514:DXG917528 EHC917514:EHC917528 EQY917514:EQY917528 FAU917514:FAU917528 FKQ917514:FKQ917528 FUM917514:FUM917528 GEI917514:GEI917528 GOE917514:GOE917528 GYA917514:GYA917528 HHW917514:HHW917528 HRS917514:HRS917528 IBO917514:IBO917528 ILK917514:ILK917528 IVG917514:IVG917528 JFC917514:JFC917528 JOY917514:JOY917528 JYU917514:JYU917528 KIQ917514:KIQ917528 KSM917514:KSM917528 LCI917514:LCI917528 LME917514:LME917528 LWA917514:LWA917528 MFW917514:MFW917528 MPS917514:MPS917528 MZO917514:MZO917528 NJK917514:NJK917528 NTG917514:NTG917528 ODC917514:ODC917528 OMY917514:OMY917528 OWU917514:OWU917528 PGQ917514:PGQ917528 PQM917514:PQM917528 QAI917514:QAI917528 QKE917514:QKE917528 QUA917514:QUA917528 RDW917514:RDW917528 RNS917514:RNS917528 RXO917514:RXO917528 SHK917514:SHK917528 SRG917514:SRG917528 TBC917514:TBC917528 TKY917514:TKY917528 TUU917514:TUU917528 UEQ917514:UEQ917528 UOM917514:UOM917528 UYI917514:UYI917528 VIE917514:VIE917528 VSA917514:VSA917528 WBW917514:WBW917528 WLS917514:WLS917528 WVO917514:WVO917528 G983050:G983064 JC983050:JC983064 SY983050:SY983064 ACU983050:ACU983064 AMQ983050:AMQ983064 AWM983050:AWM983064 BGI983050:BGI983064 BQE983050:BQE983064 CAA983050:CAA983064 CJW983050:CJW983064 CTS983050:CTS983064 DDO983050:DDO983064 DNK983050:DNK983064 DXG983050:DXG983064 EHC983050:EHC983064 EQY983050:EQY983064 FAU983050:FAU983064 FKQ983050:FKQ983064 FUM983050:FUM983064 GEI983050:GEI983064 GOE983050:GOE983064 GYA983050:GYA983064 HHW983050:HHW983064 HRS983050:HRS983064 IBO983050:IBO983064 ILK983050:ILK983064 IVG983050:IVG983064 JFC983050:JFC983064 JOY983050:JOY983064 JYU983050:JYU983064 KIQ983050:KIQ983064 KSM983050:KSM983064 LCI983050:LCI983064 LME983050:LME983064 LWA983050:LWA983064 MFW983050:MFW983064 MPS983050:MPS983064 MZO983050:MZO983064 NJK983050:NJK983064 NTG983050:NTG983064 ODC983050:ODC983064 OMY983050:OMY983064 OWU983050:OWU983064 PGQ983050:PGQ983064 PQM983050:PQM983064 QAI983050:QAI983064 QKE983050:QKE983064 QUA983050:QUA983064 RDW983050:RDW983064 RNS983050:RNS983064 RXO983050:RXO983064 SHK983050:SHK983064 SRG983050:SRG983064 TBC983050:TBC983064 TKY983050:TKY983064 TUU983050:TUU983064 UEQ983050:UEQ983064 UOM983050:UOM983064 UYI983050:UYI983064 VIE983050:VIE983064 VSA983050:VSA983064 WBW983050:WBW983064 WLS983050:WLS983064 G10:G24" xr:uid="{B2ECDBA8-19A7-4D33-810F-3DCA99C33FB4}">
      <formula1>4</formula1>
    </dataValidation>
    <dataValidation type="textLength" operator="lessThanOrEqual" allowBlank="1" showInputMessage="1" showErrorMessage="1" errorTitle="ΑΡΙΘΜΟΣ ΔΕΛΤΙΟΥ ΤΑΥΤΟΤΗΤΑΣ" error="Μέχρι 10 χαρκτήρες" promptTitle="ΑΡΙΘΜΟΣ ΔΕΛΤΙΟΥ ΤΑΥΤΟΤΗΤΑΣ" prompt="Καταχωρίστε τον Αριθμό Δελτίου Ταυτότητας του υπαλλήλου." sqref="WVK983050:WVK983064 IY10:IY24 SU10:SU24 ACQ10:ACQ24 AMM10:AMM24 AWI10:AWI24 BGE10:BGE24 BQA10:BQA24 BZW10:BZW24 CJS10:CJS24 CTO10:CTO24 DDK10:DDK24 DNG10:DNG24 DXC10:DXC24 EGY10:EGY24 EQU10:EQU24 FAQ10:FAQ24 FKM10:FKM24 FUI10:FUI24 GEE10:GEE24 GOA10:GOA24 GXW10:GXW24 HHS10:HHS24 HRO10:HRO24 IBK10:IBK24 ILG10:ILG24 IVC10:IVC24 JEY10:JEY24 JOU10:JOU24 JYQ10:JYQ24 KIM10:KIM24 KSI10:KSI24 LCE10:LCE24 LMA10:LMA24 LVW10:LVW24 MFS10:MFS24 MPO10:MPO24 MZK10:MZK24 NJG10:NJG24 NTC10:NTC24 OCY10:OCY24 OMU10:OMU24 OWQ10:OWQ24 PGM10:PGM24 PQI10:PQI24 QAE10:QAE24 QKA10:QKA24 QTW10:QTW24 RDS10:RDS24 RNO10:RNO24 RXK10:RXK24 SHG10:SHG24 SRC10:SRC24 TAY10:TAY24 TKU10:TKU24 TUQ10:TUQ24 UEM10:UEM24 UOI10:UOI24 UYE10:UYE24 VIA10:VIA24 VRW10:VRW24 WBS10:WBS24 WLO10:WLO24 WVK10:WVK24 C65546:C65560 IY65546:IY65560 SU65546:SU65560 ACQ65546:ACQ65560 AMM65546:AMM65560 AWI65546:AWI65560 BGE65546:BGE65560 BQA65546:BQA65560 BZW65546:BZW65560 CJS65546:CJS65560 CTO65546:CTO65560 DDK65546:DDK65560 DNG65546:DNG65560 DXC65546:DXC65560 EGY65546:EGY65560 EQU65546:EQU65560 FAQ65546:FAQ65560 FKM65546:FKM65560 FUI65546:FUI65560 GEE65546:GEE65560 GOA65546:GOA65560 GXW65546:GXW65560 HHS65546:HHS65560 HRO65546:HRO65560 IBK65546:IBK65560 ILG65546:ILG65560 IVC65546:IVC65560 JEY65546:JEY65560 JOU65546:JOU65560 JYQ65546:JYQ65560 KIM65546:KIM65560 KSI65546:KSI65560 LCE65546:LCE65560 LMA65546:LMA65560 LVW65546:LVW65560 MFS65546:MFS65560 MPO65546:MPO65560 MZK65546:MZK65560 NJG65546:NJG65560 NTC65546:NTC65560 OCY65546:OCY65560 OMU65546:OMU65560 OWQ65546:OWQ65560 PGM65546:PGM65560 PQI65546:PQI65560 QAE65546:QAE65560 QKA65546:QKA65560 QTW65546:QTW65560 RDS65546:RDS65560 RNO65546:RNO65560 RXK65546:RXK65560 SHG65546:SHG65560 SRC65546:SRC65560 TAY65546:TAY65560 TKU65546:TKU65560 TUQ65546:TUQ65560 UEM65546:UEM65560 UOI65546:UOI65560 UYE65546:UYE65560 VIA65546:VIA65560 VRW65546:VRW65560 WBS65546:WBS65560 WLO65546:WLO65560 WVK65546:WVK65560 C131082:C131096 IY131082:IY131096 SU131082:SU131096 ACQ131082:ACQ131096 AMM131082:AMM131096 AWI131082:AWI131096 BGE131082:BGE131096 BQA131082:BQA131096 BZW131082:BZW131096 CJS131082:CJS131096 CTO131082:CTO131096 DDK131082:DDK131096 DNG131082:DNG131096 DXC131082:DXC131096 EGY131082:EGY131096 EQU131082:EQU131096 FAQ131082:FAQ131096 FKM131082:FKM131096 FUI131082:FUI131096 GEE131082:GEE131096 GOA131082:GOA131096 GXW131082:GXW131096 HHS131082:HHS131096 HRO131082:HRO131096 IBK131082:IBK131096 ILG131082:ILG131096 IVC131082:IVC131096 JEY131082:JEY131096 JOU131082:JOU131096 JYQ131082:JYQ131096 KIM131082:KIM131096 KSI131082:KSI131096 LCE131082:LCE131096 LMA131082:LMA131096 LVW131082:LVW131096 MFS131082:MFS131096 MPO131082:MPO131096 MZK131082:MZK131096 NJG131082:NJG131096 NTC131082:NTC131096 OCY131082:OCY131096 OMU131082:OMU131096 OWQ131082:OWQ131096 PGM131082:PGM131096 PQI131082:PQI131096 QAE131082:QAE131096 QKA131082:QKA131096 QTW131082:QTW131096 RDS131082:RDS131096 RNO131082:RNO131096 RXK131082:RXK131096 SHG131082:SHG131096 SRC131082:SRC131096 TAY131082:TAY131096 TKU131082:TKU131096 TUQ131082:TUQ131096 UEM131082:UEM131096 UOI131082:UOI131096 UYE131082:UYE131096 VIA131082:VIA131096 VRW131082:VRW131096 WBS131082:WBS131096 WLO131082:WLO131096 WVK131082:WVK131096 C196618:C196632 IY196618:IY196632 SU196618:SU196632 ACQ196618:ACQ196632 AMM196618:AMM196632 AWI196618:AWI196632 BGE196618:BGE196632 BQA196618:BQA196632 BZW196618:BZW196632 CJS196618:CJS196632 CTO196618:CTO196632 DDK196618:DDK196632 DNG196618:DNG196632 DXC196618:DXC196632 EGY196618:EGY196632 EQU196618:EQU196632 FAQ196618:FAQ196632 FKM196618:FKM196632 FUI196618:FUI196632 GEE196618:GEE196632 GOA196618:GOA196632 GXW196618:GXW196632 HHS196618:HHS196632 HRO196618:HRO196632 IBK196618:IBK196632 ILG196618:ILG196632 IVC196618:IVC196632 JEY196618:JEY196632 JOU196618:JOU196632 JYQ196618:JYQ196632 KIM196618:KIM196632 KSI196618:KSI196632 LCE196618:LCE196632 LMA196618:LMA196632 LVW196618:LVW196632 MFS196618:MFS196632 MPO196618:MPO196632 MZK196618:MZK196632 NJG196618:NJG196632 NTC196618:NTC196632 OCY196618:OCY196632 OMU196618:OMU196632 OWQ196618:OWQ196632 PGM196618:PGM196632 PQI196618:PQI196632 QAE196618:QAE196632 QKA196618:QKA196632 QTW196618:QTW196632 RDS196618:RDS196632 RNO196618:RNO196632 RXK196618:RXK196632 SHG196618:SHG196632 SRC196618:SRC196632 TAY196618:TAY196632 TKU196618:TKU196632 TUQ196618:TUQ196632 UEM196618:UEM196632 UOI196618:UOI196632 UYE196618:UYE196632 VIA196618:VIA196632 VRW196618:VRW196632 WBS196618:WBS196632 WLO196618:WLO196632 WVK196618:WVK196632 C262154:C262168 IY262154:IY262168 SU262154:SU262168 ACQ262154:ACQ262168 AMM262154:AMM262168 AWI262154:AWI262168 BGE262154:BGE262168 BQA262154:BQA262168 BZW262154:BZW262168 CJS262154:CJS262168 CTO262154:CTO262168 DDK262154:DDK262168 DNG262154:DNG262168 DXC262154:DXC262168 EGY262154:EGY262168 EQU262154:EQU262168 FAQ262154:FAQ262168 FKM262154:FKM262168 FUI262154:FUI262168 GEE262154:GEE262168 GOA262154:GOA262168 GXW262154:GXW262168 HHS262154:HHS262168 HRO262154:HRO262168 IBK262154:IBK262168 ILG262154:ILG262168 IVC262154:IVC262168 JEY262154:JEY262168 JOU262154:JOU262168 JYQ262154:JYQ262168 KIM262154:KIM262168 KSI262154:KSI262168 LCE262154:LCE262168 LMA262154:LMA262168 LVW262154:LVW262168 MFS262154:MFS262168 MPO262154:MPO262168 MZK262154:MZK262168 NJG262154:NJG262168 NTC262154:NTC262168 OCY262154:OCY262168 OMU262154:OMU262168 OWQ262154:OWQ262168 PGM262154:PGM262168 PQI262154:PQI262168 QAE262154:QAE262168 QKA262154:QKA262168 QTW262154:QTW262168 RDS262154:RDS262168 RNO262154:RNO262168 RXK262154:RXK262168 SHG262154:SHG262168 SRC262154:SRC262168 TAY262154:TAY262168 TKU262154:TKU262168 TUQ262154:TUQ262168 UEM262154:UEM262168 UOI262154:UOI262168 UYE262154:UYE262168 VIA262154:VIA262168 VRW262154:VRW262168 WBS262154:WBS262168 WLO262154:WLO262168 WVK262154:WVK262168 C327690:C327704 IY327690:IY327704 SU327690:SU327704 ACQ327690:ACQ327704 AMM327690:AMM327704 AWI327690:AWI327704 BGE327690:BGE327704 BQA327690:BQA327704 BZW327690:BZW327704 CJS327690:CJS327704 CTO327690:CTO327704 DDK327690:DDK327704 DNG327690:DNG327704 DXC327690:DXC327704 EGY327690:EGY327704 EQU327690:EQU327704 FAQ327690:FAQ327704 FKM327690:FKM327704 FUI327690:FUI327704 GEE327690:GEE327704 GOA327690:GOA327704 GXW327690:GXW327704 HHS327690:HHS327704 HRO327690:HRO327704 IBK327690:IBK327704 ILG327690:ILG327704 IVC327690:IVC327704 JEY327690:JEY327704 JOU327690:JOU327704 JYQ327690:JYQ327704 KIM327690:KIM327704 KSI327690:KSI327704 LCE327690:LCE327704 LMA327690:LMA327704 LVW327690:LVW327704 MFS327690:MFS327704 MPO327690:MPO327704 MZK327690:MZK327704 NJG327690:NJG327704 NTC327690:NTC327704 OCY327690:OCY327704 OMU327690:OMU327704 OWQ327690:OWQ327704 PGM327690:PGM327704 PQI327690:PQI327704 QAE327690:QAE327704 QKA327690:QKA327704 QTW327690:QTW327704 RDS327690:RDS327704 RNO327690:RNO327704 RXK327690:RXK327704 SHG327690:SHG327704 SRC327690:SRC327704 TAY327690:TAY327704 TKU327690:TKU327704 TUQ327690:TUQ327704 UEM327690:UEM327704 UOI327690:UOI327704 UYE327690:UYE327704 VIA327690:VIA327704 VRW327690:VRW327704 WBS327690:WBS327704 WLO327690:WLO327704 WVK327690:WVK327704 C393226:C393240 IY393226:IY393240 SU393226:SU393240 ACQ393226:ACQ393240 AMM393226:AMM393240 AWI393226:AWI393240 BGE393226:BGE393240 BQA393226:BQA393240 BZW393226:BZW393240 CJS393226:CJS393240 CTO393226:CTO393240 DDK393226:DDK393240 DNG393226:DNG393240 DXC393226:DXC393240 EGY393226:EGY393240 EQU393226:EQU393240 FAQ393226:FAQ393240 FKM393226:FKM393240 FUI393226:FUI393240 GEE393226:GEE393240 GOA393226:GOA393240 GXW393226:GXW393240 HHS393226:HHS393240 HRO393226:HRO393240 IBK393226:IBK393240 ILG393226:ILG393240 IVC393226:IVC393240 JEY393226:JEY393240 JOU393226:JOU393240 JYQ393226:JYQ393240 KIM393226:KIM393240 KSI393226:KSI393240 LCE393226:LCE393240 LMA393226:LMA393240 LVW393226:LVW393240 MFS393226:MFS393240 MPO393226:MPO393240 MZK393226:MZK393240 NJG393226:NJG393240 NTC393226:NTC393240 OCY393226:OCY393240 OMU393226:OMU393240 OWQ393226:OWQ393240 PGM393226:PGM393240 PQI393226:PQI393240 QAE393226:QAE393240 QKA393226:QKA393240 QTW393226:QTW393240 RDS393226:RDS393240 RNO393226:RNO393240 RXK393226:RXK393240 SHG393226:SHG393240 SRC393226:SRC393240 TAY393226:TAY393240 TKU393226:TKU393240 TUQ393226:TUQ393240 UEM393226:UEM393240 UOI393226:UOI393240 UYE393226:UYE393240 VIA393226:VIA393240 VRW393226:VRW393240 WBS393226:WBS393240 WLO393226:WLO393240 WVK393226:WVK393240 C458762:C458776 IY458762:IY458776 SU458762:SU458776 ACQ458762:ACQ458776 AMM458762:AMM458776 AWI458762:AWI458776 BGE458762:BGE458776 BQA458762:BQA458776 BZW458762:BZW458776 CJS458762:CJS458776 CTO458762:CTO458776 DDK458762:DDK458776 DNG458762:DNG458776 DXC458762:DXC458776 EGY458762:EGY458776 EQU458762:EQU458776 FAQ458762:FAQ458776 FKM458762:FKM458776 FUI458762:FUI458776 GEE458762:GEE458776 GOA458762:GOA458776 GXW458762:GXW458776 HHS458762:HHS458776 HRO458762:HRO458776 IBK458762:IBK458776 ILG458762:ILG458776 IVC458762:IVC458776 JEY458762:JEY458776 JOU458762:JOU458776 JYQ458762:JYQ458776 KIM458762:KIM458776 KSI458762:KSI458776 LCE458762:LCE458776 LMA458762:LMA458776 LVW458762:LVW458776 MFS458762:MFS458776 MPO458762:MPO458776 MZK458762:MZK458776 NJG458762:NJG458776 NTC458762:NTC458776 OCY458762:OCY458776 OMU458762:OMU458776 OWQ458762:OWQ458776 PGM458762:PGM458776 PQI458762:PQI458776 QAE458762:QAE458776 QKA458762:QKA458776 QTW458762:QTW458776 RDS458762:RDS458776 RNO458762:RNO458776 RXK458762:RXK458776 SHG458762:SHG458776 SRC458762:SRC458776 TAY458762:TAY458776 TKU458762:TKU458776 TUQ458762:TUQ458776 UEM458762:UEM458776 UOI458762:UOI458776 UYE458762:UYE458776 VIA458762:VIA458776 VRW458762:VRW458776 WBS458762:WBS458776 WLO458762:WLO458776 WVK458762:WVK458776 C524298:C524312 IY524298:IY524312 SU524298:SU524312 ACQ524298:ACQ524312 AMM524298:AMM524312 AWI524298:AWI524312 BGE524298:BGE524312 BQA524298:BQA524312 BZW524298:BZW524312 CJS524298:CJS524312 CTO524298:CTO524312 DDK524298:DDK524312 DNG524298:DNG524312 DXC524298:DXC524312 EGY524298:EGY524312 EQU524298:EQU524312 FAQ524298:FAQ524312 FKM524298:FKM524312 FUI524298:FUI524312 GEE524298:GEE524312 GOA524298:GOA524312 GXW524298:GXW524312 HHS524298:HHS524312 HRO524298:HRO524312 IBK524298:IBK524312 ILG524298:ILG524312 IVC524298:IVC524312 JEY524298:JEY524312 JOU524298:JOU524312 JYQ524298:JYQ524312 KIM524298:KIM524312 KSI524298:KSI524312 LCE524298:LCE524312 LMA524298:LMA524312 LVW524298:LVW524312 MFS524298:MFS524312 MPO524298:MPO524312 MZK524298:MZK524312 NJG524298:NJG524312 NTC524298:NTC524312 OCY524298:OCY524312 OMU524298:OMU524312 OWQ524298:OWQ524312 PGM524298:PGM524312 PQI524298:PQI524312 QAE524298:QAE524312 QKA524298:QKA524312 QTW524298:QTW524312 RDS524298:RDS524312 RNO524298:RNO524312 RXK524298:RXK524312 SHG524298:SHG524312 SRC524298:SRC524312 TAY524298:TAY524312 TKU524298:TKU524312 TUQ524298:TUQ524312 UEM524298:UEM524312 UOI524298:UOI524312 UYE524298:UYE524312 VIA524298:VIA524312 VRW524298:VRW524312 WBS524298:WBS524312 WLO524298:WLO524312 WVK524298:WVK524312 C589834:C589848 IY589834:IY589848 SU589834:SU589848 ACQ589834:ACQ589848 AMM589834:AMM589848 AWI589834:AWI589848 BGE589834:BGE589848 BQA589834:BQA589848 BZW589834:BZW589848 CJS589834:CJS589848 CTO589834:CTO589848 DDK589834:DDK589848 DNG589834:DNG589848 DXC589834:DXC589848 EGY589834:EGY589848 EQU589834:EQU589848 FAQ589834:FAQ589848 FKM589834:FKM589848 FUI589834:FUI589848 GEE589834:GEE589848 GOA589834:GOA589848 GXW589834:GXW589848 HHS589834:HHS589848 HRO589834:HRO589848 IBK589834:IBK589848 ILG589834:ILG589848 IVC589834:IVC589848 JEY589834:JEY589848 JOU589834:JOU589848 JYQ589834:JYQ589848 KIM589834:KIM589848 KSI589834:KSI589848 LCE589834:LCE589848 LMA589834:LMA589848 LVW589834:LVW589848 MFS589834:MFS589848 MPO589834:MPO589848 MZK589834:MZK589848 NJG589834:NJG589848 NTC589834:NTC589848 OCY589834:OCY589848 OMU589834:OMU589848 OWQ589834:OWQ589848 PGM589834:PGM589848 PQI589834:PQI589848 QAE589834:QAE589848 QKA589834:QKA589848 QTW589834:QTW589848 RDS589834:RDS589848 RNO589834:RNO589848 RXK589834:RXK589848 SHG589834:SHG589848 SRC589834:SRC589848 TAY589834:TAY589848 TKU589834:TKU589848 TUQ589834:TUQ589848 UEM589834:UEM589848 UOI589834:UOI589848 UYE589834:UYE589848 VIA589834:VIA589848 VRW589834:VRW589848 WBS589834:WBS589848 WLO589834:WLO589848 WVK589834:WVK589848 C655370:C655384 IY655370:IY655384 SU655370:SU655384 ACQ655370:ACQ655384 AMM655370:AMM655384 AWI655370:AWI655384 BGE655370:BGE655384 BQA655370:BQA655384 BZW655370:BZW655384 CJS655370:CJS655384 CTO655370:CTO655384 DDK655370:DDK655384 DNG655370:DNG655384 DXC655370:DXC655384 EGY655370:EGY655384 EQU655370:EQU655384 FAQ655370:FAQ655384 FKM655370:FKM655384 FUI655370:FUI655384 GEE655370:GEE655384 GOA655370:GOA655384 GXW655370:GXW655384 HHS655370:HHS655384 HRO655370:HRO655384 IBK655370:IBK655384 ILG655370:ILG655384 IVC655370:IVC655384 JEY655370:JEY655384 JOU655370:JOU655384 JYQ655370:JYQ655384 KIM655370:KIM655384 KSI655370:KSI655384 LCE655370:LCE655384 LMA655370:LMA655384 LVW655370:LVW655384 MFS655370:MFS655384 MPO655370:MPO655384 MZK655370:MZK655384 NJG655370:NJG655384 NTC655370:NTC655384 OCY655370:OCY655384 OMU655370:OMU655384 OWQ655370:OWQ655384 PGM655370:PGM655384 PQI655370:PQI655384 QAE655370:QAE655384 QKA655370:QKA655384 QTW655370:QTW655384 RDS655370:RDS655384 RNO655370:RNO655384 RXK655370:RXK655384 SHG655370:SHG655384 SRC655370:SRC655384 TAY655370:TAY655384 TKU655370:TKU655384 TUQ655370:TUQ655384 UEM655370:UEM655384 UOI655370:UOI655384 UYE655370:UYE655384 VIA655370:VIA655384 VRW655370:VRW655384 WBS655370:WBS655384 WLO655370:WLO655384 WVK655370:WVK655384 C720906:C720920 IY720906:IY720920 SU720906:SU720920 ACQ720906:ACQ720920 AMM720906:AMM720920 AWI720906:AWI720920 BGE720906:BGE720920 BQA720906:BQA720920 BZW720906:BZW720920 CJS720906:CJS720920 CTO720906:CTO720920 DDK720906:DDK720920 DNG720906:DNG720920 DXC720906:DXC720920 EGY720906:EGY720920 EQU720906:EQU720920 FAQ720906:FAQ720920 FKM720906:FKM720920 FUI720906:FUI720920 GEE720906:GEE720920 GOA720906:GOA720920 GXW720906:GXW720920 HHS720906:HHS720920 HRO720906:HRO720920 IBK720906:IBK720920 ILG720906:ILG720920 IVC720906:IVC720920 JEY720906:JEY720920 JOU720906:JOU720920 JYQ720906:JYQ720920 KIM720906:KIM720920 KSI720906:KSI720920 LCE720906:LCE720920 LMA720906:LMA720920 LVW720906:LVW720920 MFS720906:MFS720920 MPO720906:MPO720920 MZK720906:MZK720920 NJG720906:NJG720920 NTC720906:NTC720920 OCY720906:OCY720920 OMU720906:OMU720920 OWQ720906:OWQ720920 PGM720906:PGM720920 PQI720906:PQI720920 QAE720906:QAE720920 QKA720906:QKA720920 QTW720906:QTW720920 RDS720906:RDS720920 RNO720906:RNO720920 RXK720906:RXK720920 SHG720906:SHG720920 SRC720906:SRC720920 TAY720906:TAY720920 TKU720906:TKU720920 TUQ720906:TUQ720920 UEM720906:UEM720920 UOI720906:UOI720920 UYE720906:UYE720920 VIA720906:VIA720920 VRW720906:VRW720920 WBS720906:WBS720920 WLO720906:WLO720920 WVK720906:WVK720920 C786442:C786456 IY786442:IY786456 SU786442:SU786456 ACQ786442:ACQ786456 AMM786442:AMM786456 AWI786442:AWI786456 BGE786442:BGE786456 BQA786442:BQA786456 BZW786442:BZW786456 CJS786442:CJS786456 CTO786442:CTO786456 DDK786442:DDK786456 DNG786442:DNG786456 DXC786442:DXC786456 EGY786442:EGY786456 EQU786442:EQU786456 FAQ786442:FAQ786456 FKM786442:FKM786456 FUI786442:FUI786456 GEE786442:GEE786456 GOA786442:GOA786456 GXW786442:GXW786456 HHS786442:HHS786456 HRO786442:HRO786456 IBK786442:IBK786456 ILG786442:ILG786456 IVC786442:IVC786456 JEY786442:JEY786456 JOU786442:JOU786456 JYQ786442:JYQ786456 KIM786442:KIM786456 KSI786442:KSI786456 LCE786442:LCE786456 LMA786442:LMA786456 LVW786442:LVW786456 MFS786442:MFS786456 MPO786442:MPO786456 MZK786442:MZK786456 NJG786442:NJG786456 NTC786442:NTC786456 OCY786442:OCY786456 OMU786442:OMU786456 OWQ786442:OWQ786456 PGM786442:PGM786456 PQI786442:PQI786456 QAE786442:QAE786456 QKA786442:QKA786456 QTW786442:QTW786456 RDS786442:RDS786456 RNO786442:RNO786456 RXK786442:RXK786456 SHG786442:SHG786456 SRC786442:SRC786456 TAY786442:TAY786456 TKU786442:TKU786456 TUQ786442:TUQ786456 UEM786442:UEM786456 UOI786442:UOI786456 UYE786442:UYE786456 VIA786442:VIA786456 VRW786442:VRW786456 WBS786442:WBS786456 WLO786442:WLO786456 WVK786442:WVK786456 C851978:C851992 IY851978:IY851992 SU851978:SU851992 ACQ851978:ACQ851992 AMM851978:AMM851992 AWI851978:AWI851992 BGE851978:BGE851992 BQA851978:BQA851992 BZW851978:BZW851992 CJS851978:CJS851992 CTO851978:CTO851992 DDK851978:DDK851992 DNG851978:DNG851992 DXC851978:DXC851992 EGY851978:EGY851992 EQU851978:EQU851992 FAQ851978:FAQ851992 FKM851978:FKM851992 FUI851978:FUI851992 GEE851978:GEE851992 GOA851978:GOA851992 GXW851978:GXW851992 HHS851978:HHS851992 HRO851978:HRO851992 IBK851978:IBK851992 ILG851978:ILG851992 IVC851978:IVC851992 JEY851978:JEY851992 JOU851978:JOU851992 JYQ851978:JYQ851992 KIM851978:KIM851992 KSI851978:KSI851992 LCE851978:LCE851992 LMA851978:LMA851992 LVW851978:LVW851992 MFS851978:MFS851992 MPO851978:MPO851992 MZK851978:MZK851992 NJG851978:NJG851992 NTC851978:NTC851992 OCY851978:OCY851992 OMU851978:OMU851992 OWQ851978:OWQ851992 PGM851978:PGM851992 PQI851978:PQI851992 QAE851978:QAE851992 QKA851978:QKA851992 QTW851978:QTW851992 RDS851978:RDS851992 RNO851978:RNO851992 RXK851978:RXK851992 SHG851978:SHG851992 SRC851978:SRC851992 TAY851978:TAY851992 TKU851978:TKU851992 TUQ851978:TUQ851992 UEM851978:UEM851992 UOI851978:UOI851992 UYE851978:UYE851992 VIA851978:VIA851992 VRW851978:VRW851992 WBS851978:WBS851992 WLO851978:WLO851992 WVK851978:WVK851992 C917514:C917528 IY917514:IY917528 SU917514:SU917528 ACQ917514:ACQ917528 AMM917514:AMM917528 AWI917514:AWI917528 BGE917514:BGE917528 BQA917514:BQA917528 BZW917514:BZW917528 CJS917514:CJS917528 CTO917514:CTO917528 DDK917514:DDK917528 DNG917514:DNG917528 DXC917514:DXC917528 EGY917514:EGY917528 EQU917514:EQU917528 FAQ917514:FAQ917528 FKM917514:FKM917528 FUI917514:FUI917528 GEE917514:GEE917528 GOA917514:GOA917528 GXW917514:GXW917528 HHS917514:HHS917528 HRO917514:HRO917528 IBK917514:IBK917528 ILG917514:ILG917528 IVC917514:IVC917528 JEY917514:JEY917528 JOU917514:JOU917528 JYQ917514:JYQ917528 KIM917514:KIM917528 KSI917514:KSI917528 LCE917514:LCE917528 LMA917514:LMA917528 LVW917514:LVW917528 MFS917514:MFS917528 MPO917514:MPO917528 MZK917514:MZK917528 NJG917514:NJG917528 NTC917514:NTC917528 OCY917514:OCY917528 OMU917514:OMU917528 OWQ917514:OWQ917528 PGM917514:PGM917528 PQI917514:PQI917528 QAE917514:QAE917528 QKA917514:QKA917528 QTW917514:QTW917528 RDS917514:RDS917528 RNO917514:RNO917528 RXK917514:RXK917528 SHG917514:SHG917528 SRC917514:SRC917528 TAY917514:TAY917528 TKU917514:TKU917528 TUQ917514:TUQ917528 UEM917514:UEM917528 UOI917514:UOI917528 UYE917514:UYE917528 VIA917514:VIA917528 VRW917514:VRW917528 WBS917514:WBS917528 WLO917514:WLO917528 WVK917514:WVK917528 C983050:C983064 IY983050:IY983064 SU983050:SU983064 ACQ983050:ACQ983064 AMM983050:AMM983064 AWI983050:AWI983064 BGE983050:BGE983064 BQA983050:BQA983064 BZW983050:BZW983064 CJS983050:CJS983064 CTO983050:CTO983064 DDK983050:DDK983064 DNG983050:DNG983064 DXC983050:DXC983064 EGY983050:EGY983064 EQU983050:EQU983064 FAQ983050:FAQ983064 FKM983050:FKM983064 FUI983050:FUI983064 GEE983050:GEE983064 GOA983050:GOA983064 GXW983050:GXW983064 HHS983050:HHS983064 HRO983050:HRO983064 IBK983050:IBK983064 ILG983050:ILG983064 IVC983050:IVC983064 JEY983050:JEY983064 JOU983050:JOU983064 JYQ983050:JYQ983064 KIM983050:KIM983064 KSI983050:KSI983064 LCE983050:LCE983064 LMA983050:LMA983064 LVW983050:LVW983064 MFS983050:MFS983064 MPO983050:MPO983064 MZK983050:MZK983064 NJG983050:NJG983064 NTC983050:NTC983064 OCY983050:OCY983064 OMU983050:OMU983064 OWQ983050:OWQ983064 PGM983050:PGM983064 PQI983050:PQI983064 QAE983050:QAE983064 QKA983050:QKA983064 QTW983050:QTW983064 RDS983050:RDS983064 RNO983050:RNO983064 RXK983050:RXK983064 SHG983050:SHG983064 SRC983050:SRC983064 TAY983050:TAY983064 TKU983050:TKU983064 TUQ983050:TUQ983064 UEM983050:UEM983064 UOI983050:UOI983064 UYE983050:UYE983064 VIA983050:VIA983064 VRW983050:VRW983064 WBS983050:WBS983064 WLO983050:WLO983064" xr:uid="{56A4936D-51AD-459D-9D6C-C72090F255F3}">
      <formula1>10</formula1>
    </dataValidation>
    <dataValidation type="textLength" operator="lessThanOrEqual" allowBlank="1" showInputMessage="1" showErrorMessage="1" errorTitle="ΑΡΙΘΜΟΣ ΚΟΙΝΩΝΙΚΩΝ ΑΣΦΑΛΙΣΕΩΝ" error="Μέχρι 10 χαρκτήρες" promptTitle="ΑΡΙΘΜΟΣ ΚΟΙΝΩΝΙΚΩΝ ΑΣΦΑΛΙΣΕΩΝ" prompt="Καταχωρίστε τον Αριθμό Κοινωνικών Ασφαλίσεων του υπαλλήλου. " sqref="WVJ983050:WVJ983064 IX10:IX24 ST10:ST24 ACP10:ACP24 AML10:AML24 AWH10:AWH24 BGD10:BGD24 BPZ10:BPZ24 BZV10:BZV24 CJR10:CJR24 CTN10:CTN24 DDJ10:DDJ24 DNF10:DNF24 DXB10:DXB24 EGX10:EGX24 EQT10:EQT24 FAP10:FAP24 FKL10:FKL24 FUH10:FUH24 GED10:GED24 GNZ10:GNZ24 GXV10:GXV24 HHR10:HHR24 HRN10:HRN24 IBJ10:IBJ24 ILF10:ILF24 IVB10:IVB24 JEX10:JEX24 JOT10:JOT24 JYP10:JYP24 KIL10:KIL24 KSH10:KSH24 LCD10:LCD24 LLZ10:LLZ24 LVV10:LVV24 MFR10:MFR24 MPN10:MPN24 MZJ10:MZJ24 NJF10:NJF24 NTB10:NTB24 OCX10:OCX24 OMT10:OMT24 OWP10:OWP24 PGL10:PGL24 PQH10:PQH24 QAD10:QAD24 QJZ10:QJZ24 QTV10:QTV24 RDR10:RDR24 RNN10:RNN24 RXJ10:RXJ24 SHF10:SHF24 SRB10:SRB24 TAX10:TAX24 TKT10:TKT24 TUP10:TUP24 UEL10:UEL24 UOH10:UOH24 UYD10:UYD24 VHZ10:VHZ24 VRV10:VRV24 WBR10:WBR24 WLN10:WLN24 WVJ10:WVJ24 B65546:B65560 IX65546:IX65560 ST65546:ST65560 ACP65546:ACP65560 AML65546:AML65560 AWH65546:AWH65560 BGD65546:BGD65560 BPZ65546:BPZ65560 BZV65546:BZV65560 CJR65546:CJR65560 CTN65546:CTN65560 DDJ65546:DDJ65560 DNF65546:DNF65560 DXB65546:DXB65560 EGX65546:EGX65560 EQT65546:EQT65560 FAP65546:FAP65560 FKL65546:FKL65560 FUH65546:FUH65560 GED65546:GED65560 GNZ65546:GNZ65560 GXV65546:GXV65560 HHR65546:HHR65560 HRN65546:HRN65560 IBJ65546:IBJ65560 ILF65546:ILF65560 IVB65546:IVB65560 JEX65546:JEX65560 JOT65546:JOT65560 JYP65546:JYP65560 KIL65546:KIL65560 KSH65546:KSH65560 LCD65546:LCD65560 LLZ65546:LLZ65560 LVV65546:LVV65560 MFR65546:MFR65560 MPN65546:MPN65560 MZJ65546:MZJ65560 NJF65546:NJF65560 NTB65546:NTB65560 OCX65546:OCX65560 OMT65546:OMT65560 OWP65546:OWP65560 PGL65546:PGL65560 PQH65546:PQH65560 QAD65546:QAD65560 QJZ65546:QJZ65560 QTV65546:QTV65560 RDR65546:RDR65560 RNN65546:RNN65560 RXJ65546:RXJ65560 SHF65546:SHF65560 SRB65546:SRB65560 TAX65546:TAX65560 TKT65546:TKT65560 TUP65546:TUP65560 UEL65546:UEL65560 UOH65546:UOH65560 UYD65546:UYD65560 VHZ65546:VHZ65560 VRV65546:VRV65560 WBR65546:WBR65560 WLN65546:WLN65560 WVJ65546:WVJ65560 B131082:B131096 IX131082:IX131096 ST131082:ST131096 ACP131082:ACP131096 AML131082:AML131096 AWH131082:AWH131096 BGD131082:BGD131096 BPZ131082:BPZ131096 BZV131082:BZV131096 CJR131082:CJR131096 CTN131082:CTN131096 DDJ131082:DDJ131096 DNF131082:DNF131096 DXB131082:DXB131096 EGX131082:EGX131096 EQT131082:EQT131096 FAP131082:FAP131096 FKL131082:FKL131096 FUH131082:FUH131096 GED131082:GED131096 GNZ131082:GNZ131096 GXV131082:GXV131096 HHR131082:HHR131096 HRN131082:HRN131096 IBJ131082:IBJ131096 ILF131082:ILF131096 IVB131082:IVB131096 JEX131082:JEX131096 JOT131082:JOT131096 JYP131082:JYP131096 KIL131082:KIL131096 KSH131082:KSH131096 LCD131082:LCD131096 LLZ131082:LLZ131096 LVV131082:LVV131096 MFR131082:MFR131096 MPN131082:MPN131096 MZJ131082:MZJ131096 NJF131082:NJF131096 NTB131082:NTB131096 OCX131082:OCX131096 OMT131082:OMT131096 OWP131082:OWP131096 PGL131082:PGL131096 PQH131082:PQH131096 QAD131082:QAD131096 QJZ131082:QJZ131096 QTV131082:QTV131096 RDR131082:RDR131096 RNN131082:RNN131096 RXJ131082:RXJ131096 SHF131082:SHF131096 SRB131082:SRB131096 TAX131082:TAX131096 TKT131082:TKT131096 TUP131082:TUP131096 UEL131082:UEL131096 UOH131082:UOH131096 UYD131082:UYD131096 VHZ131082:VHZ131096 VRV131082:VRV131096 WBR131082:WBR131096 WLN131082:WLN131096 WVJ131082:WVJ131096 B196618:B196632 IX196618:IX196632 ST196618:ST196632 ACP196618:ACP196632 AML196618:AML196632 AWH196618:AWH196632 BGD196618:BGD196632 BPZ196618:BPZ196632 BZV196618:BZV196632 CJR196618:CJR196632 CTN196618:CTN196632 DDJ196618:DDJ196632 DNF196618:DNF196632 DXB196618:DXB196632 EGX196618:EGX196632 EQT196618:EQT196632 FAP196618:FAP196632 FKL196618:FKL196632 FUH196618:FUH196632 GED196618:GED196632 GNZ196618:GNZ196632 GXV196618:GXV196632 HHR196618:HHR196632 HRN196618:HRN196632 IBJ196618:IBJ196632 ILF196618:ILF196632 IVB196618:IVB196632 JEX196618:JEX196632 JOT196618:JOT196632 JYP196618:JYP196632 KIL196618:KIL196632 KSH196618:KSH196632 LCD196618:LCD196632 LLZ196618:LLZ196632 LVV196618:LVV196632 MFR196618:MFR196632 MPN196618:MPN196632 MZJ196618:MZJ196632 NJF196618:NJF196632 NTB196618:NTB196632 OCX196618:OCX196632 OMT196618:OMT196632 OWP196618:OWP196632 PGL196618:PGL196632 PQH196618:PQH196632 QAD196618:QAD196632 QJZ196618:QJZ196632 QTV196618:QTV196632 RDR196618:RDR196632 RNN196618:RNN196632 RXJ196618:RXJ196632 SHF196618:SHF196632 SRB196618:SRB196632 TAX196618:TAX196632 TKT196618:TKT196632 TUP196618:TUP196632 UEL196618:UEL196632 UOH196618:UOH196632 UYD196618:UYD196632 VHZ196618:VHZ196632 VRV196618:VRV196632 WBR196618:WBR196632 WLN196618:WLN196632 WVJ196618:WVJ196632 B262154:B262168 IX262154:IX262168 ST262154:ST262168 ACP262154:ACP262168 AML262154:AML262168 AWH262154:AWH262168 BGD262154:BGD262168 BPZ262154:BPZ262168 BZV262154:BZV262168 CJR262154:CJR262168 CTN262154:CTN262168 DDJ262154:DDJ262168 DNF262154:DNF262168 DXB262154:DXB262168 EGX262154:EGX262168 EQT262154:EQT262168 FAP262154:FAP262168 FKL262154:FKL262168 FUH262154:FUH262168 GED262154:GED262168 GNZ262154:GNZ262168 GXV262154:GXV262168 HHR262154:HHR262168 HRN262154:HRN262168 IBJ262154:IBJ262168 ILF262154:ILF262168 IVB262154:IVB262168 JEX262154:JEX262168 JOT262154:JOT262168 JYP262154:JYP262168 KIL262154:KIL262168 KSH262154:KSH262168 LCD262154:LCD262168 LLZ262154:LLZ262168 LVV262154:LVV262168 MFR262154:MFR262168 MPN262154:MPN262168 MZJ262154:MZJ262168 NJF262154:NJF262168 NTB262154:NTB262168 OCX262154:OCX262168 OMT262154:OMT262168 OWP262154:OWP262168 PGL262154:PGL262168 PQH262154:PQH262168 QAD262154:QAD262168 QJZ262154:QJZ262168 QTV262154:QTV262168 RDR262154:RDR262168 RNN262154:RNN262168 RXJ262154:RXJ262168 SHF262154:SHF262168 SRB262154:SRB262168 TAX262154:TAX262168 TKT262154:TKT262168 TUP262154:TUP262168 UEL262154:UEL262168 UOH262154:UOH262168 UYD262154:UYD262168 VHZ262154:VHZ262168 VRV262154:VRV262168 WBR262154:WBR262168 WLN262154:WLN262168 WVJ262154:WVJ262168 B327690:B327704 IX327690:IX327704 ST327690:ST327704 ACP327690:ACP327704 AML327690:AML327704 AWH327690:AWH327704 BGD327690:BGD327704 BPZ327690:BPZ327704 BZV327690:BZV327704 CJR327690:CJR327704 CTN327690:CTN327704 DDJ327690:DDJ327704 DNF327690:DNF327704 DXB327690:DXB327704 EGX327690:EGX327704 EQT327690:EQT327704 FAP327690:FAP327704 FKL327690:FKL327704 FUH327690:FUH327704 GED327690:GED327704 GNZ327690:GNZ327704 GXV327690:GXV327704 HHR327690:HHR327704 HRN327690:HRN327704 IBJ327690:IBJ327704 ILF327690:ILF327704 IVB327690:IVB327704 JEX327690:JEX327704 JOT327690:JOT327704 JYP327690:JYP327704 KIL327690:KIL327704 KSH327690:KSH327704 LCD327690:LCD327704 LLZ327690:LLZ327704 LVV327690:LVV327704 MFR327690:MFR327704 MPN327690:MPN327704 MZJ327690:MZJ327704 NJF327690:NJF327704 NTB327690:NTB327704 OCX327690:OCX327704 OMT327690:OMT327704 OWP327690:OWP327704 PGL327690:PGL327704 PQH327690:PQH327704 QAD327690:QAD327704 QJZ327690:QJZ327704 QTV327690:QTV327704 RDR327690:RDR327704 RNN327690:RNN327704 RXJ327690:RXJ327704 SHF327690:SHF327704 SRB327690:SRB327704 TAX327690:TAX327704 TKT327690:TKT327704 TUP327690:TUP327704 UEL327690:UEL327704 UOH327690:UOH327704 UYD327690:UYD327704 VHZ327690:VHZ327704 VRV327690:VRV327704 WBR327690:WBR327704 WLN327690:WLN327704 WVJ327690:WVJ327704 B393226:B393240 IX393226:IX393240 ST393226:ST393240 ACP393226:ACP393240 AML393226:AML393240 AWH393226:AWH393240 BGD393226:BGD393240 BPZ393226:BPZ393240 BZV393226:BZV393240 CJR393226:CJR393240 CTN393226:CTN393240 DDJ393226:DDJ393240 DNF393226:DNF393240 DXB393226:DXB393240 EGX393226:EGX393240 EQT393226:EQT393240 FAP393226:FAP393240 FKL393226:FKL393240 FUH393226:FUH393240 GED393226:GED393240 GNZ393226:GNZ393240 GXV393226:GXV393240 HHR393226:HHR393240 HRN393226:HRN393240 IBJ393226:IBJ393240 ILF393226:ILF393240 IVB393226:IVB393240 JEX393226:JEX393240 JOT393226:JOT393240 JYP393226:JYP393240 KIL393226:KIL393240 KSH393226:KSH393240 LCD393226:LCD393240 LLZ393226:LLZ393240 LVV393226:LVV393240 MFR393226:MFR393240 MPN393226:MPN393240 MZJ393226:MZJ393240 NJF393226:NJF393240 NTB393226:NTB393240 OCX393226:OCX393240 OMT393226:OMT393240 OWP393226:OWP393240 PGL393226:PGL393240 PQH393226:PQH393240 QAD393226:QAD393240 QJZ393226:QJZ393240 QTV393226:QTV393240 RDR393226:RDR393240 RNN393226:RNN393240 RXJ393226:RXJ393240 SHF393226:SHF393240 SRB393226:SRB393240 TAX393226:TAX393240 TKT393226:TKT393240 TUP393226:TUP393240 UEL393226:UEL393240 UOH393226:UOH393240 UYD393226:UYD393240 VHZ393226:VHZ393240 VRV393226:VRV393240 WBR393226:WBR393240 WLN393226:WLN393240 WVJ393226:WVJ393240 B458762:B458776 IX458762:IX458776 ST458762:ST458776 ACP458762:ACP458776 AML458762:AML458776 AWH458762:AWH458776 BGD458762:BGD458776 BPZ458762:BPZ458776 BZV458762:BZV458776 CJR458762:CJR458776 CTN458762:CTN458776 DDJ458762:DDJ458776 DNF458762:DNF458776 DXB458762:DXB458776 EGX458762:EGX458776 EQT458762:EQT458776 FAP458762:FAP458776 FKL458762:FKL458776 FUH458762:FUH458776 GED458762:GED458776 GNZ458762:GNZ458776 GXV458762:GXV458776 HHR458762:HHR458776 HRN458762:HRN458776 IBJ458762:IBJ458776 ILF458762:ILF458776 IVB458762:IVB458776 JEX458762:JEX458776 JOT458762:JOT458776 JYP458762:JYP458776 KIL458762:KIL458776 KSH458762:KSH458776 LCD458762:LCD458776 LLZ458762:LLZ458776 LVV458762:LVV458776 MFR458762:MFR458776 MPN458762:MPN458776 MZJ458762:MZJ458776 NJF458762:NJF458776 NTB458762:NTB458776 OCX458762:OCX458776 OMT458762:OMT458776 OWP458762:OWP458776 PGL458762:PGL458776 PQH458762:PQH458776 QAD458762:QAD458776 QJZ458762:QJZ458776 QTV458762:QTV458776 RDR458762:RDR458776 RNN458762:RNN458776 RXJ458762:RXJ458776 SHF458762:SHF458776 SRB458762:SRB458776 TAX458762:TAX458776 TKT458762:TKT458776 TUP458762:TUP458776 UEL458762:UEL458776 UOH458762:UOH458776 UYD458762:UYD458776 VHZ458762:VHZ458776 VRV458762:VRV458776 WBR458762:WBR458776 WLN458762:WLN458776 WVJ458762:WVJ458776 B524298:B524312 IX524298:IX524312 ST524298:ST524312 ACP524298:ACP524312 AML524298:AML524312 AWH524298:AWH524312 BGD524298:BGD524312 BPZ524298:BPZ524312 BZV524298:BZV524312 CJR524298:CJR524312 CTN524298:CTN524312 DDJ524298:DDJ524312 DNF524298:DNF524312 DXB524298:DXB524312 EGX524298:EGX524312 EQT524298:EQT524312 FAP524298:FAP524312 FKL524298:FKL524312 FUH524298:FUH524312 GED524298:GED524312 GNZ524298:GNZ524312 GXV524298:GXV524312 HHR524298:HHR524312 HRN524298:HRN524312 IBJ524298:IBJ524312 ILF524298:ILF524312 IVB524298:IVB524312 JEX524298:JEX524312 JOT524298:JOT524312 JYP524298:JYP524312 KIL524298:KIL524312 KSH524298:KSH524312 LCD524298:LCD524312 LLZ524298:LLZ524312 LVV524298:LVV524312 MFR524298:MFR524312 MPN524298:MPN524312 MZJ524298:MZJ524312 NJF524298:NJF524312 NTB524298:NTB524312 OCX524298:OCX524312 OMT524298:OMT524312 OWP524298:OWP524312 PGL524298:PGL524312 PQH524298:PQH524312 QAD524298:QAD524312 QJZ524298:QJZ524312 QTV524298:QTV524312 RDR524298:RDR524312 RNN524298:RNN524312 RXJ524298:RXJ524312 SHF524298:SHF524312 SRB524298:SRB524312 TAX524298:TAX524312 TKT524298:TKT524312 TUP524298:TUP524312 UEL524298:UEL524312 UOH524298:UOH524312 UYD524298:UYD524312 VHZ524298:VHZ524312 VRV524298:VRV524312 WBR524298:WBR524312 WLN524298:WLN524312 WVJ524298:WVJ524312 B589834:B589848 IX589834:IX589848 ST589834:ST589848 ACP589834:ACP589848 AML589834:AML589848 AWH589834:AWH589848 BGD589834:BGD589848 BPZ589834:BPZ589848 BZV589834:BZV589848 CJR589834:CJR589848 CTN589834:CTN589848 DDJ589834:DDJ589848 DNF589834:DNF589848 DXB589834:DXB589848 EGX589834:EGX589848 EQT589834:EQT589848 FAP589834:FAP589848 FKL589834:FKL589848 FUH589834:FUH589848 GED589834:GED589848 GNZ589834:GNZ589848 GXV589834:GXV589848 HHR589834:HHR589848 HRN589834:HRN589848 IBJ589834:IBJ589848 ILF589834:ILF589848 IVB589834:IVB589848 JEX589834:JEX589848 JOT589834:JOT589848 JYP589834:JYP589848 KIL589834:KIL589848 KSH589834:KSH589848 LCD589834:LCD589848 LLZ589834:LLZ589848 LVV589834:LVV589848 MFR589834:MFR589848 MPN589834:MPN589848 MZJ589834:MZJ589848 NJF589834:NJF589848 NTB589834:NTB589848 OCX589834:OCX589848 OMT589834:OMT589848 OWP589834:OWP589848 PGL589834:PGL589848 PQH589834:PQH589848 QAD589834:QAD589848 QJZ589834:QJZ589848 QTV589834:QTV589848 RDR589834:RDR589848 RNN589834:RNN589848 RXJ589834:RXJ589848 SHF589834:SHF589848 SRB589834:SRB589848 TAX589834:TAX589848 TKT589834:TKT589848 TUP589834:TUP589848 UEL589834:UEL589848 UOH589834:UOH589848 UYD589834:UYD589848 VHZ589834:VHZ589848 VRV589834:VRV589848 WBR589834:WBR589848 WLN589834:WLN589848 WVJ589834:WVJ589848 B655370:B655384 IX655370:IX655384 ST655370:ST655384 ACP655370:ACP655384 AML655370:AML655384 AWH655370:AWH655384 BGD655370:BGD655384 BPZ655370:BPZ655384 BZV655370:BZV655384 CJR655370:CJR655384 CTN655370:CTN655384 DDJ655370:DDJ655384 DNF655370:DNF655384 DXB655370:DXB655384 EGX655370:EGX655384 EQT655370:EQT655384 FAP655370:FAP655384 FKL655370:FKL655384 FUH655370:FUH655384 GED655370:GED655384 GNZ655370:GNZ655384 GXV655370:GXV655384 HHR655370:HHR655384 HRN655370:HRN655384 IBJ655370:IBJ655384 ILF655370:ILF655384 IVB655370:IVB655384 JEX655370:JEX655384 JOT655370:JOT655384 JYP655370:JYP655384 KIL655370:KIL655384 KSH655370:KSH655384 LCD655370:LCD655384 LLZ655370:LLZ655384 LVV655370:LVV655384 MFR655370:MFR655384 MPN655370:MPN655384 MZJ655370:MZJ655384 NJF655370:NJF655384 NTB655370:NTB655384 OCX655370:OCX655384 OMT655370:OMT655384 OWP655370:OWP655384 PGL655370:PGL655384 PQH655370:PQH655384 QAD655370:QAD655384 QJZ655370:QJZ655384 QTV655370:QTV655384 RDR655370:RDR655384 RNN655370:RNN655384 RXJ655370:RXJ655384 SHF655370:SHF655384 SRB655370:SRB655384 TAX655370:TAX655384 TKT655370:TKT655384 TUP655370:TUP655384 UEL655370:UEL655384 UOH655370:UOH655384 UYD655370:UYD655384 VHZ655370:VHZ655384 VRV655370:VRV655384 WBR655370:WBR655384 WLN655370:WLN655384 WVJ655370:WVJ655384 B720906:B720920 IX720906:IX720920 ST720906:ST720920 ACP720906:ACP720920 AML720906:AML720920 AWH720906:AWH720920 BGD720906:BGD720920 BPZ720906:BPZ720920 BZV720906:BZV720920 CJR720906:CJR720920 CTN720906:CTN720920 DDJ720906:DDJ720920 DNF720906:DNF720920 DXB720906:DXB720920 EGX720906:EGX720920 EQT720906:EQT720920 FAP720906:FAP720920 FKL720906:FKL720920 FUH720906:FUH720920 GED720906:GED720920 GNZ720906:GNZ720920 GXV720906:GXV720920 HHR720906:HHR720920 HRN720906:HRN720920 IBJ720906:IBJ720920 ILF720906:ILF720920 IVB720906:IVB720920 JEX720906:JEX720920 JOT720906:JOT720920 JYP720906:JYP720920 KIL720906:KIL720920 KSH720906:KSH720920 LCD720906:LCD720920 LLZ720906:LLZ720920 LVV720906:LVV720920 MFR720906:MFR720920 MPN720906:MPN720920 MZJ720906:MZJ720920 NJF720906:NJF720920 NTB720906:NTB720920 OCX720906:OCX720920 OMT720906:OMT720920 OWP720906:OWP720920 PGL720906:PGL720920 PQH720906:PQH720920 QAD720906:QAD720920 QJZ720906:QJZ720920 QTV720906:QTV720920 RDR720906:RDR720920 RNN720906:RNN720920 RXJ720906:RXJ720920 SHF720906:SHF720920 SRB720906:SRB720920 TAX720906:TAX720920 TKT720906:TKT720920 TUP720906:TUP720920 UEL720906:UEL720920 UOH720906:UOH720920 UYD720906:UYD720920 VHZ720906:VHZ720920 VRV720906:VRV720920 WBR720906:WBR720920 WLN720906:WLN720920 WVJ720906:WVJ720920 B786442:B786456 IX786442:IX786456 ST786442:ST786456 ACP786442:ACP786456 AML786442:AML786456 AWH786442:AWH786456 BGD786442:BGD786456 BPZ786442:BPZ786456 BZV786442:BZV786456 CJR786442:CJR786456 CTN786442:CTN786456 DDJ786442:DDJ786456 DNF786442:DNF786456 DXB786442:DXB786456 EGX786442:EGX786456 EQT786442:EQT786456 FAP786442:FAP786456 FKL786442:FKL786456 FUH786442:FUH786456 GED786442:GED786456 GNZ786442:GNZ786456 GXV786442:GXV786456 HHR786442:HHR786456 HRN786442:HRN786456 IBJ786442:IBJ786456 ILF786442:ILF786456 IVB786442:IVB786456 JEX786442:JEX786456 JOT786442:JOT786456 JYP786442:JYP786456 KIL786442:KIL786456 KSH786442:KSH786456 LCD786442:LCD786456 LLZ786442:LLZ786456 LVV786442:LVV786456 MFR786442:MFR786456 MPN786442:MPN786456 MZJ786442:MZJ786456 NJF786442:NJF786456 NTB786442:NTB786456 OCX786442:OCX786456 OMT786442:OMT786456 OWP786442:OWP786456 PGL786442:PGL786456 PQH786442:PQH786456 QAD786442:QAD786456 QJZ786442:QJZ786456 QTV786442:QTV786456 RDR786442:RDR786456 RNN786442:RNN786456 RXJ786442:RXJ786456 SHF786442:SHF786456 SRB786442:SRB786456 TAX786442:TAX786456 TKT786442:TKT786456 TUP786442:TUP786456 UEL786442:UEL786456 UOH786442:UOH786456 UYD786442:UYD786456 VHZ786442:VHZ786456 VRV786442:VRV786456 WBR786442:WBR786456 WLN786442:WLN786456 WVJ786442:WVJ786456 B851978:B851992 IX851978:IX851992 ST851978:ST851992 ACP851978:ACP851992 AML851978:AML851992 AWH851978:AWH851992 BGD851978:BGD851992 BPZ851978:BPZ851992 BZV851978:BZV851992 CJR851978:CJR851992 CTN851978:CTN851992 DDJ851978:DDJ851992 DNF851978:DNF851992 DXB851978:DXB851992 EGX851978:EGX851992 EQT851978:EQT851992 FAP851978:FAP851992 FKL851978:FKL851992 FUH851978:FUH851992 GED851978:GED851992 GNZ851978:GNZ851992 GXV851978:GXV851992 HHR851978:HHR851992 HRN851978:HRN851992 IBJ851978:IBJ851992 ILF851978:ILF851992 IVB851978:IVB851992 JEX851978:JEX851992 JOT851978:JOT851992 JYP851978:JYP851992 KIL851978:KIL851992 KSH851978:KSH851992 LCD851978:LCD851992 LLZ851978:LLZ851992 LVV851978:LVV851992 MFR851978:MFR851992 MPN851978:MPN851992 MZJ851978:MZJ851992 NJF851978:NJF851992 NTB851978:NTB851992 OCX851978:OCX851992 OMT851978:OMT851992 OWP851978:OWP851992 PGL851978:PGL851992 PQH851978:PQH851992 QAD851978:QAD851992 QJZ851978:QJZ851992 QTV851978:QTV851992 RDR851978:RDR851992 RNN851978:RNN851992 RXJ851978:RXJ851992 SHF851978:SHF851992 SRB851978:SRB851992 TAX851978:TAX851992 TKT851978:TKT851992 TUP851978:TUP851992 UEL851978:UEL851992 UOH851978:UOH851992 UYD851978:UYD851992 VHZ851978:VHZ851992 VRV851978:VRV851992 WBR851978:WBR851992 WLN851978:WLN851992 WVJ851978:WVJ851992 B917514:B917528 IX917514:IX917528 ST917514:ST917528 ACP917514:ACP917528 AML917514:AML917528 AWH917514:AWH917528 BGD917514:BGD917528 BPZ917514:BPZ917528 BZV917514:BZV917528 CJR917514:CJR917528 CTN917514:CTN917528 DDJ917514:DDJ917528 DNF917514:DNF917528 DXB917514:DXB917528 EGX917514:EGX917528 EQT917514:EQT917528 FAP917514:FAP917528 FKL917514:FKL917528 FUH917514:FUH917528 GED917514:GED917528 GNZ917514:GNZ917528 GXV917514:GXV917528 HHR917514:HHR917528 HRN917514:HRN917528 IBJ917514:IBJ917528 ILF917514:ILF917528 IVB917514:IVB917528 JEX917514:JEX917528 JOT917514:JOT917528 JYP917514:JYP917528 KIL917514:KIL917528 KSH917514:KSH917528 LCD917514:LCD917528 LLZ917514:LLZ917528 LVV917514:LVV917528 MFR917514:MFR917528 MPN917514:MPN917528 MZJ917514:MZJ917528 NJF917514:NJF917528 NTB917514:NTB917528 OCX917514:OCX917528 OMT917514:OMT917528 OWP917514:OWP917528 PGL917514:PGL917528 PQH917514:PQH917528 QAD917514:QAD917528 QJZ917514:QJZ917528 QTV917514:QTV917528 RDR917514:RDR917528 RNN917514:RNN917528 RXJ917514:RXJ917528 SHF917514:SHF917528 SRB917514:SRB917528 TAX917514:TAX917528 TKT917514:TKT917528 TUP917514:TUP917528 UEL917514:UEL917528 UOH917514:UOH917528 UYD917514:UYD917528 VHZ917514:VHZ917528 VRV917514:VRV917528 WBR917514:WBR917528 WLN917514:WLN917528 WVJ917514:WVJ917528 B983050:B983064 IX983050:IX983064 ST983050:ST983064 ACP983050:ACP983064 AML983050:AML983064 AWH983050:AWH983064 BGD983050:BGD983064 BPZ983050:BPZ983064 BZV983050:BZV983064 CJR983050:CJR983064 CTN983050:CTN983064 DDJ983050:DDJ983064 DNF983050:DNF983064 DXB983050:DXB983064 EGX983050:EGX983064 EQT983050:EQT983064 FAP983050:FAP983064 FKL983050:FKL983064 FUH983050:FUH983064 GED983050:GED983064 GNZ983050:GNZ983064 GXV983050:GXV983064 HHR983050:HHR983064 HRN983050:HRN983064 IBJ983050:IBJ983064 ILF983050:ILF983064 IVB983050:IVB983064 JEX983050:JEX983064 JOT983050:JOT983064 JYP983050:JYP983064 KIL983050:KIL983064 KSH983050:KSH983064 LCD983050:LCD983064 LLZ983050:LLZ983064 LVV983050:LVV983064 MFR983050:MFR983064 MPN983050:MPN983064 MZJ983050:MZJ983064 NJF983050:NJF983064 NTB983050:NTB983064 OCX983050:OCX983064 OMT983050:OMT983064 OWP983050:OWP983064 PGL983050:PGL983064 PQH983050:PQH983064 QAD983050:QAD983064 QJZ983050:QJZ983064 QTV983050:QTV983064 RDR983050:RDR983064 RNN983050:RNN983064 RXJ983050:RXJ983064 SHF983050:SHF983064 SRB983050:SRB983064 TAX983050:TAX983064 TKT983050:TKT983064 TUP983050:TUP983064 UEL983050:UEL983064 UOH983050:UOH983064 UYD983050:UYD983064 VHZ983050:VHZ983064 VRV983050:VRV983064 WBR983050:WBR983064 WLN983050:WLN983064" xr:uid="{CF534753-466E-4FB7-9670-A6A6F15DD793}">
      <formula1>10</formula1>
    </dataValidation>
    <dataValidation type="date" operator="greaterThanOrEqual" allowBlank="1" showInputMessage="1" showErrorMessage="1" error="Εισάξτε ημερομηνία από 1/1/20 και μετά" sqref="J10:J24" xr:uid="{6FED351D-4239-4244-B9D9-005528365A93}">
      <formula1>43831</formula1>
    </dataValidation>
    <dataValidation type="date" operator="greaterThanOrEqual" allowBlank="1" showInputMessage="1" showErrorMessage="1" error="Εισάξτε ημερομηνία από 1/1/2020 - 31/12/2021" prompt="Εισάξτε ημερομηνία από 1/1/2020 - 31/12/2021" sqref="I10:I24" xr:uid="{AC3C9C09-7BEE-4380-B19F-593DDBF36617}">
      <formula1>43831</formula1>
    </dataValidation>
    <dataValidation allowBlank="1" showInputMessage="1" showErrorMessage="1" promptTitle="ΟΝΟΜΑ" prompt="Με την Καταχώρηση του Α.Κ.Α. αναγράφεται το ονοματεπώνυμο του υπαλλήλου από τον &quot;Κατάλογο Προσωπικού&quot;." sqref="D10:D24" xr:uid="{18C8D834-FCCC-4843-BF32-E78AC652417F}"/>
    <dataValidation type="textLength" errorStyle="information" operator="lessThanOrEqual" allowBlank="1" showInputMessage="1" showErrorMessage="1" errorTitle="ΑΡΙΘΜΟΣ ΚΟΙΝΩΝΙΚΩΝ ΑΣΦΑΛΙΣΕΩΝ" error="Μέχρι 10 χαρκτήρες" promptTitle="ΑΡΙΘΜΟΣ ΚΟΙΝΩΝΙΚΩΝ ΑΣΦΑΛΙΣΕΩΝ" prompt="Καταχωρίστε τον Αριθμό Κοινωνικών Ασφαλίσεων του υπαλλήλου ώστε να αναγραφούν ο Αρ.Δελτ.Ταυτ. και το Όνομα του υπαλλήλου στις επόμενες στήλες με κίτρινο χρώμα. " sqref="B10:C24" xr:uid="{F9990EFD-5093-48F5-9819-F23F876CBF47}">
      <formula1>10</formula1>
    </dataValidation>
  </dataValidations>
  <printOptions horizontalCentered="1" verticalCentered="1"/>
  <pageMargins left="0.23622047244094491" right="0.23622047244094491" top="0.55118110236220474" bottom="0.55118110236220474" header="0.31496062992125984" footer="0.31496062992125984"/>
  <pageSetup paperSize="9" scale="96"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LEAVE JAN-JUN 2011</vt:lpstr>
      <vt:lpstr>Γ.Λ. 44Ι 1.7.11-31.12.17 WRONG</vt:lpstr>
      <vt:lpstr>ΓΛ 44Ν(LEAVE) Ιουν 2023-... </vt:lpstr>
      <vt:lpstr>ΓΛ44 ΙΖ Ιουν 2023 - ....  </vt:lpstr>
      <vt:lpstr>ΓΛ44Β (Αξιωμ) Ιαν 2020-Δεκ2 (2)</vt:lpstr>
      <vt:lpstr>'LEAVE JAN-JUN 2011'!Print_Area</vt:lpstr>
      <vt:lpstr>'Γ.Λ. 44Ι 1.7.11-31.12.17 WRONG'!Print_Area</vt:lpstr>
      <vt:lpstr>'ΓΛ 44Ν(LEAVE) Ιουν 2023-... '!Print_Area</vt:lpstr>
      <vt:lpstr>'ΓΛ44 ΙΖ Ιουν 2023 - ....  '!Print_Area</vt:lpstr>
    </vt:vector>
  </TitlesOfParts>
  <Company>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Salaries Forms</dc:title>
  <dc:creator>George Tziortzis</dc:creator>
  <cp:lastModifiedBy>Mary Kourtellari</cp:lastModifiedBy>
  <cp:lastPrinted>2023-07-14T11:05:40Z</cp:lastPrinted>
  <dcterms:created xsi:type="dcterms:W3CDTF">2000-03-15T17:00:13Z</dcterms:created>
  <dcterms:modified xsi:type="dcterms:W3CDTF">2023-07-14T11:06:07Z</dcterms:modified>
</cp:coreProperties>
</file>